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92" activeTab="1"/>
  </bookViews>
  <sheets>
    <sheet name="BIEU 04 -TT90" sheetId="1" r:id="rId1"/>
    <sheet name="bieu 03" sheetId="2" r:id="rId2"/>
  </sheets>
  <definedNames/>
  <calcPr fullCalcOnLoad="1"/>
</workbook>
</file>

<file path=xl/sharedStrings.xml><?xml version="1.0" encoding="utf-8"?>
<sst xmlns="http://schemas.openxmlformats.org/spreadsheetml/2006/main" count="368" uniqueCount="156">
  <si>
    <t xml:space="preserve">CHƯƠNG : 622 , LOẠI:490                                                </t>
  </si>
  <si>
    <t xml:space="preserve">CÔNG KHAI </t>
  </si>
  <si>
    <t>Nội dung</t>
  </si>
  <si>
    <t>II</t>
  </si>
  <si>
    <t>Dự toán chi ngân sách nhà Nước</t>
  </si>
  <si>
    <t xml:space="preserve">Kinh phí nhiệm vụ thường xuyên </t>
  </si>
  <si>
    <t>Löông ngaïch baäc</t>
  </si>
  <si>
    <t xml:space="preserve">Phuï caáp </t>
  </si>
  <si>
    <t>Phuï caáp chöùc vuï</t>
  </si>
  <si>
    <t xml:space="preserve">Öu  ñaõi </t>
  </si>
  <si>
    <t xml:space="preserve">Traùch nhieäm </t>
  </si>
  <si>
    <t>Khaùc</t>
  </si>
  <si>
    <t xml:space="preserve">Caùc khoaûn ñoùng goùp </t>
  </si>
  <si>
    <t>BHYT 3%</t>
  </si>
  <si>
    <t>KPCÑ2%</t>
  </si>
  <si>
    <t>BHTN 1%</t>
  </si>
  <si>
    <t xml:space="preserve">Thanh toaùn caù nhaân </t>
  </si>
  <si>
    <t xml:space="preserve">Taêng thu nhaäp </t>
  </si>
  <si>
    <t xml:space="preserve">Trôï caáp khaùc </t>
  </si>
  <si>
    <t xml:space="preserve">Dòch vuï coâng coäng </t>
  </si>
  <si>
    <t xml:space="preserve">Ñieän </t>
  </si>
  <si>
    <t>VSMT</t>
  </si>
  <si>
    <t xml:space="preserve">Vaät tö vaên phoøng </t>
  </si>
  <si>
    <t>VPP</t>
  </si>
  <si>
    <t>Coâng cuï , duïng cuï , vaên phoøng</t>
  </si>
  <si>
    <t>Vaät tö khaùc</t>
  </si>
  <si>
    <t xml:space="preserve">Thoâng tin lieân laïc </t>
  </si>
  <si>
    <t xml:space="preserve">Ñieän thoaïi </t>
  </si>
  <si>
    <t>Cöôùc Internet</t>
  </si>
  <si>
    <t>Khoaùn ñieän thoaïi</t>
  </si>
  <si>
    <t xml:space="preserve">Coâng taùc phí </t>
  </si>
  <si>
    <t xml:space="preserve">Tieàn taøu xe </t>
  </si>
  <si>
    <t>Phuï caáp CTP</t>
  </si>
  <si>
    <t>Thueâ phoøng nguû</t>
  </si>
  <si>
    <t xml:space="preserve">Khoaùn coâng taùc phí </t>
  </si>
  <si>
    <t xml:space="preserve">Chi phí thueâ möôùn </t>
  </si>
  <si>
    <t xml:space="preserve">Vaän chuyeån </t>
  </si>
  <si>
    <t xml:space="preserve">Thueâ ñaøo taïo lai caùn boä </t>
  </si>
  <si>
    <t xml:space="preserve">Thueâ möôùn khaùc </t>
  </si>
  <si>
    <t>Söûa chöõa thöôøng xuyeân</t>
  </si>
  <si>
    <t>Söûa chöõa nhaø,cöûa</t>
  </si>
  <si>
    <t>Thieát bò tin hoïc</t>
  </si>
  <si>
    <t>Ñöôøng ñieän,caáp thoaùt nöôùc</t>
  </si>
  <si>
    <t xml:space="preserve">Maùy moùc , thieát bò khaùc </t>
  </si>
  <si>
    <t>Chi phí NVCM</t>
  </si>
  <si>
    <t xml:space="preserve">Vaät tö chuyeân moân </t>
  </si>
  <si>
    <t xml:space="preserve">Ñoàng phuïc , trang phuïc </t>
  </si>
  <si>
    <t>Saùch taøi lieäu chuyeân moân</t>
  </si>
  <si>
    <t xml:space="preserve">Chi khaùc </t>
  </si>
  <si>
    <t>Chi hoã trôï khaùc</t>
  </si>
  <si>
    <t>Toång coäng :</t>
  </si>
  <si>
    <t>Tieàn löông</t>
  </si>
  <si>
    <t>Löông khaùc</t>
  </si>
  <si>
    <t xml:space="preserve">Caùc khoaûn thanh toaùn cho caù nhaân </t>
  </si>
  <si>
    <t>Trôï caáp , phuï caáp khaùc</t>
  </si>
  <si>
    <t>Thu sự nghiệp khác</t>
  </si>
  <si>
    <t>I</t>
  </si>
  <si>
    <t>3.2</t>
  </si>
  <si>
    <t>3.1</t>
  </si>
  <si>
    <t>3.3</t>
  </si>
  <si>
    <t>BHXH 17,5%</t>
  </si>
  <si>
    <t>Căn tin</t>
  </si>
  <si>
    <t>Lương hợp đồng</t>
  </si>
  <si>
    <t xml:space="preserve">                                                                    Đvt:  đồng </t>
  </si>
  <si>
    <t>Tổng số liệu báo cáo quyết toán</t>
  </si>
  <si>
    <t xml:space="preserve">Tổng số liệu quyết toán được duyệt </t>
  </si>
  <si>
    <t>chênh
 lệch</t>
  </si>
  <si>
    <r>
      <t xml:space="preserve">Số quyết toán được duyệt chi tiết từng đơn vị trực thuộc </t>
    </r>
    <r>
      <rPr>
        <sz val="10"/>
        <rFont val="Arial"/>
        <family val="2"/>
      </rPr>
      <t>(nếu có đơn vị trực thuộc)</t>
    </r>
  </si>
  <si>
    <t xml:space="preserve"> ( kèm theo quyết định số …./ ngày    /    /       của……..)</t>
  </si>
  <si>
    <t>STT</t>
  </si>
  <si>
    <t>Phù hiệu</t>
  </si>
  <si>
    <t>Nước uống</t>
  </si>
  <si>
    <t>Bảo hiểm tai nạn</t>
  </si>
  <si>
    <t>Bảo hiểm y tế</t>
  </si>
  <si>
    <t>Thù lao bảo hiểm y tế</t>
  </si>
  <si>
    <t>Chăm sóc sức khỏe ban đầu</t>
  </si>
  <si>
    <t>Tiền học 2 buổi</t>
  </si>
  <si>
    <t xml:space="preserve">Tiền ăn </t>
  </si>
  <si>
    <t>Bảo mẫu</t>
  </si>
  <si>
    <t>Tiền  hỗ trợ công tác bán trú</t>
  </si>
  <si>
    <t>Tiền mua dụng cụ vệ sinh</t>
  </si>
  <si>
    <t>Quỹ Hội PHHS</t>
  </si>
  <si>
    <t>Quỹ Hội Chữ Thập Đỏ</t>
  </si>
  <si>
    <t>Hội khuyến học</t>
  </si>
  <si>
    <t>3.4</t>
  </si>
  <si>
    <t>Tiền công trả cho lao động thường xuyên theo
 hợp đồng</t>
  </si>
  <si>
    <t xml:space="preserve">Thaâm nieân </t>
  </si>
  <si>
    <t>nhieân lieäu</t>
  </si>
  <si>
    <t>khaác</t>
  </si>
  <si>
    <t>Hội nghị</t>
  </si>
  <si>
    <t>Các khoản thuê mướn khác phục vụ hội nghị</t>
  </si>
  <si>
    <t>Chi phí khác</t>
  </si>
  <si>
    <t>Thuê các loại thiết bị</t>
  </si>
  <si>
    <t>Thuê lao động trong nước</t>
  </si>
  <si>
    <t>Điều hòa nhiệt độ</t>
  </si>
  <si>
    <t>Thiết bị phòng cháy chữa cháy</t>
  </si>
  <si>
    <t>Máy photo</t>
  </si>
  <si>
    <t>Maùy bôm nöôùc</t>
  </si>
  <si>
    <t>Baûo trì maùy tính</t>
  </si>
  <si>
    <t>Mua sắm tài sản vô hình</t>
  </si>
  <si>
    <t>Mua, bảo trì phần mềm công nghệ thông tin</t>
  </si>
  <si>
    <t>Chi các khoản phí và lệ phí</t>
  </si>
  <si>
    <t>Chi cho coâng taùc Ñaûng toå chöùc Ñaûng
 cô sôû</t>
  </si>
  <si>
    <t>Kinh phí Cải cách Tiền lương</t>
  </si>
  <si>
    <t>Thaâm nieân + PCVK</t>
  </si>
  <si>
    <t xml:space="preserve">Kinh phí nhiệm vụ không  thường xuyên </t>
  </si>
  <si>
    <t>Vật tư văn phòng</t>
  </si>
  <si>
    <t>Chi phí thuê mướn</t>
  </si>
  <si>
    <t>Thuê đào tạo cán bộ</t>
  </si>
  <si>
    <t>Trang phục bảo vệ</t>
  </si>
  <si>
    <t>Chi khác</t>
  </si>
  <si>
    <t>Khác</t>
  </si>
  <si>
    <t>Các thiết bị công nghệ thông tin</t>
  </si>
  <si>
    <t>Lập bảng</t>
  </si>
  <si>
    <t>Thủ trưởng đơn vị</t>
  </si>
  <si>
    <t>Phạm Thị Kim Quyên</t>
  </si>
  <si>
    <t xml:space="preserve">    Biểu số :04 - Ban hành kèm theo Thông tư số 90 ngày 28 tháng 09 năm 2018 của Bộ Tài chính  </t>
  </si>
  <si>
    <t xml:space="preserve">ĐƠN VỊ : TIỂU HỌC THỚI HÒA                               </t>
  </si>
  <si>
    <t>Quỹ Vệ sinh</t>
  </si>
  <si>
    <t>Mua sắm tài sản phục vụ công tác chuyên môn</t>
  </si>
  <si>
    <t>Chi hỗ trợ  và giải quyết việc làm</t>
  </si>
  <si>
    <t>Chi tinh giản biên chế</t>
  </si>
  <si>
    <t>Thù lao BHTN</t>
  </si>
  <si>
    <t>Trang trí cỏ nhân tạo</t>
  </si>
  <si>
    <t>Quỹ Sổ Liên lạc điện tử</t>
  </si>
  <si>
    <t>Tiền  hỗ trợ công tác bán trú và trực trưa</t>
  </si>
  <si>
    <t>Sửa chữa khác</t>
  </si>
  <si>
    <t>Mua vật tư phòng chống dịch bệnh nCov ( khẩu trang ,máy  đo thân nhiệt, găng tay y tế, cồn, nước sát trùng, xà phòng, nước rửa tay sát khuẩn, dung dịch vệ sinh sàn nhà, thuốc, vật tư phòng y tế...)</t>
  </si>
  <si>
    <t>Tiền lương HĐ 68 (1.490.000)</t>
  </si>
  <si>
    <r>
      <t xml:space="preserve">Chi khaùc (y tế học đường+ TH </t>
    </r>
    <r>
      <rPr>
        <sz val="14"/>
        <rFont val="Times New Roman"/>
        <family val="1"/>
      </rPr>
      <t>thân</t>
    </r>
    <r>
      <rPr>
        <sz val="14"/>
        <rFont val="VNI-Times"/>
        <family val="0"/>
      </rPr>
      <t xml:space="preserve"> thiện)</t>
    </r>
  </si>
  <si>
    <t>Nguyễn Thị Thu An</t>
  </si>
  <si>
    <t xml:space="preserve"> ( Kèm theo quyết định số ...…….....…...…. Ngày  ..…../…..  .. /…...…..   của Trường Tiểu học Thới Hòa)</t>
  </si>
  <si>
    <t xml:space="preserve">  QUYẾT TOÁN THU- CHI NSNN , NGUỒN KHÁC THÁNG 9/ 2022</t>
  </si>
  <si>
    <t>Tồn tháng 8/2022</t>
  </si>
  <si>
    <t>Tổng số thu tháng 9/2022
 NH 2022-2023</t>
  </si>
  <si>
    <t>Tổng số chi đến tháng 9/2022
 NH 2022-2023</t>
  </si>
  <si>
    <t>Tổng số tồn đến cuối tháng 9/2022
 NH 2022-2023</t>
  </si>
  <si>
    <t>Thới Hòa, ngày     10   tháng  10   năm 2022</t>
  </si>
  <si>
    <t xml:space="preserve">                Biểu số :03 - Ban hành kèm theo thông tư số 90 ngày 28 tháng 09 năm 2018 của Bộ Tài chính </t>
  </si>
  <si>
    <t xml:space="preserve">ĐƠN VI :TIỂU HỌC THỚI HÒA                                         </t>
  </si>
  <si>
    <t>CỘNG HOÀ XÃ HỘI CHỦ NGHĨA VIỆT NAM</t>
  </si>
  <si>
    <t>Độc lập - Tự do - Hạnh phúc</t>
  </si>
  <si>
    <t xml:space="preserve">   Căn cứ Nghị định số 163/2016 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</si>
  <si>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</si>
  <si>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 xml:space="preserve">Dự toán 
năm </t>
  </si>
  <si>
    <t xml:space="preserve">Ước Thực
hiện quý 2/2022 </t>
  </si>
  <si>
    <t xml:space="preserve">Ước Thực
hiện/ Dự toán năm
( tỷ lệ %) </t>
  </si>
  <si>
    <t>Ước Thực
hiện quý (6 tháng, năm) nay so với cùng kỳ năm trước 
( tỷ lệ%)</t>
  </si>
  <si>
    <t>I.1</t>
  </si>
  <si>
    <t>Phúc lợi tập thể</t>
  </si>
  <si>
    <t>Chi bảo hiểm tài sản và phương tiện</t>
  </si>
  <si>
    <t>I.2</t>
  </si>
  <si>
    <t>CÔNG KHAI THỰC HIỆN DỰ TOÁN THU- CHI NGÂN SÁCH QUÝ  3  NĂM 2022</t>
  </si>
  <si>
    <t xml:space="preserve">   Trường Tiểu học Thới Hòa công khai tình hình thực hiện dự toán thu - chi ngân sách quý 3  năm 2022 như sau:</t>
  </si>
  <si>
    <t>Chi khắc phục hậu quả  thiên tai</t>
  </si>
  <si>
    <t>Thới Hòa, ngày  10    tháng    10   năm 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</si>
</sst>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_);_(* \(#,##0\);_(* &quot;-&quot;??_);_(@_)"/>
    <numFmt numFmtId="169" formatCode="_(* #,##0.000_);_(* \(#,##0.000\);_(* &quot;-&quot;??_);_(@_)"/>
    <numFmt numFmtId="170" formatCode="_(* #,##0.0_);_(* \(#,##0.0\);_(* &quot;-&quot;??_);_(@_)"/>
    <numFmt numFmtId="171" formatCode="#,##0.0"/>
  </numFmts>
  <fonts count="41">
    <font>
      <sz val="10"/>
      <name val="Arial"/>
      <family val="2"/>
    </font>
    <font>
      <sz val="12"/>
      <name val="Calibri"/>
      <family val="2"/>
    </font>
    <font>
      <b/>
      <sz val="10"/>
      <name val="Arial"/>
      <family val="2"/>
    </font>
    <font>
      <b/>
      <sz val="12"/>
      <name val="Arial"/>
      <family val="2"/>
    </font>
    <font>
      <b/>
      <sz val="14"/>
      <name val="Arial"/>
      <family val="2"/>
    </font>
    <font>
      <sz val="14"/>
      <name val="Arial"/>
      <family val="2"/>
    </font>
    <font>
      <sz val="11"/>
      <color indexed="8"/>
      <name val="Calibri"/>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1"/>
      <color indexed="8"/>
      <name val="Calibri"/>
      <family val="2"/>
    </font>
    <font>
      <b/>
      <sz val="18"/>
      <color indexed="62"/>
      <name val="Calibri Light"/>
      <family val="2"/>
    </font>
    <font>
      <u val="single"/>
      <sz val="11"/>
      <color indexed="12"/>
      <name val="Calibri"/>
      <family val="2"/>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53"/>
      <name val="Calibri"/>
      <family val="2"/>
    </font>
    <font>
      <sz val="11"/>
      <color indexed="17"/>
      <name val="Calibri"/>
      <family val="2"/>
    </font>
    <font>
      <b/>
      <sz val="11"/>
      <color indexed="53"/>
      <name val="Calibri"/>
      <family val="2"/>
    </font>
    <font>
      <b/>
      <sz val="14"/>
      <name val="Times New Roman"/>
      <family val="1"/>
    </font>
    <font>
      <b/>
      <i/>
      <sz val="14"/>
      <name val="Arial"/>
      <family val="2"/>
    </font>
    <font>
      <sz val="14"/>
      <name val="Times New Roman"/>
      <family val="1"/>
    </font>
    <font>
      <i/>
      <sz val="14"/>
      <name val="Arial"/>
      <family val="2"/>
    </font>
    <font>
      <sz val="13"/>
      <name val="Times New Roman"/>
      <family val="1"/>
    </font>
    <font>
      <b/>
      <sz val="14"/>
      <name val="VNI-Times"/>
      <family val="0"/>
    </font>
    <font>
      <sz val="14"/>
      <name val="VNI-Times"/>
      <family val="0"/>
    </font>
    <font>
      <sz val="14"/>
      <color indexed="8"/>
      <name val="Times New Roman"/>
      <family val="1"/>
    </font>
    <font>
      <b/>
      <sz val="14"/>
      <color indexed="8"/>
      <name val="Times New Roman"/>
      <family val="1"/>
    </font>
    <font>
      <sz val="13"/>
      <color indexed="8"/>
      <name val="VNI-Times"/>
      <family val="0"/>
    </font>
    <font>
      <sz val="13"/>
      <color indexed="8"/>
      <name val="Times New Roman"/>
      <family val="1"/>
    </font>
    <font>
      <sz val="11"/>
      <color theme="1"/>
      <name val="Calibri"/>
      <family val="2"/>
    </font>
    <font>
      <sz val="14"/>
      <color theme="1"/>
      <name val="Times New Roman"/>
      <family val="1"/>
    </font>
    <font>
      <b/>
      <sz val="14"/>
      <color theme="1"/>
      <name val="Times New Roman"/>
      <family val="1"/>
    </font>
    <font>
      <sz val="13"/>
      <color theme="1"/>
      <name val="VNI-Times"/>
      <family val="0"/>
    </font>
    <font>
      <sz val="13"/>
      <color theme="1"/>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0" fillId="14" borderId="0" applyNumberFormat="0" applyBorder="0" applyAlignment="0" applyProtection="0"/>
    <xf numFmtId="0" fontId="24" fillId="15" borderId="1" applyNumberFormat="0" applyAlignment="0" applyProtection="0"/>
    <xf numFmtId="0" fontId="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3" fillId="6" borderId="0" applyNumberFormat="0" applyBorder="0" applyAlignment="0" applyProtection="0"/>
    <xf numFmtId="0" fontId="19" fillId="0" borderId="3" applyNumberFormat="0" applyFill="0" applyAlignment="0" applyProtection="0"/>
    <xf numFmtId="0" fontId="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1" fillId="5" borderId="1" applyNumberFormat="0" applyAlignment="0" applyProtection="0"/>
    <xf numFmtId="0" fontId="22" fillId="0" borderId="6" applyNumberFormat="0" applyFill="0" applyAlignment="0" applyProtection="0"/>
    <xf numFmtId="0" fontId="20" fillId="17" borderId="0" applyNumberFormat="0" applyBorder="0" applyAlignment="0" applyProtection="0"/>
    <xf numFmtId="0" fontId="36" fillId="0" borderId="0">
      <alignment/>
      <protection/>
    </xf>
    <xf numFmtId="0" fontId="0" fillId="3" borderId="7" applyNumberFormat="0" applyFont="0" applyAlignment="0" applyProtection="0"/>
    <xf numFmtId="0" fontId="18" fillId="15"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9" applyNumberFormat="0" applyFill="0" applyAlignment="0" applyProtection="0"/>
    <xf numFmtId="0" fontId="7" fillId="0" borderId="0" applyNumberFormat="0" applyFill="0" applyBorder="0" applyAlignment="0" applyProtection="0"/>
  </cellStyleXfs>
  <cellXfs count="85">
    <xf numFmtId="0" fontId="0" fillId="0" borderId="0" xfId="0" applyAlignment="1">
      <alignment/>
    </xf>
    <xf numFmtId="0" fontId="3" fillId="0" borderId="10" xfId="0" applyFont="1" applyBorder="1" applyAlignment="1">
      <alignment/>
    </xf>
    <xf numFmtId="0" fontId="5" fillId="18" borderId="0" xfId="0" applyFont="1" applyFill="1" applyAlignment="1">
      <alignment/>
    </xf>
    <xf numFmtId="0" fontId="4" fillId="18" borderId="0" xfId="0" applyFont="1" applyFill="1" applyAlignment="1">
      <alignment/>
    </xf>
    <xf numFmtId="0" fontId="25" fillId="18" borderId="0" xfId="0" applyFont="1" applyFill="1" applyAlignment="1">
      <alignment/>
    </xf>
    <xf numFmtId="0" fontId="26" fillId="18" borderId="0" xfId="0" applyFont="1" applyFill="1" applyAlignment="1">
      <alignment horizontal="center"/>
    </xf>
    <xf numFmtId="0" fontId="25" fillId="18" borderId="10" xfId="0" applyFont="1" applyFill="1" applyBorder="1" applyAlignment="1">
      <alignment horizontal="center"/>
    </xf>
    <xf numFmtId="0" fontId="25" fillId="18" borderId="10" xfId="0" applyFont="1" applyFill="1" applyBorder="1" applyAlignment="1">
      <alignment/>
    </xf>
    <xf numFmtId="168" fontId="25" fillId="18" borderId="10" xfId="42" applyNumberFormat="1" applyFont="1" applyFill="1" applyBorder="1" applyAlignment="1">
      <alignment/>
    </xf>
    <xf numFmtId="3" fontId="25" fillId="18" borderId="10" xfId="0" applyNumberFormat="1" applyFont="1" applyFill="1" applyBorder="1" applyAlignment="1">
      <alignment/>
    </xf>
    <xf numFmtId="0" fontId="5" fillId="18" borderId="10" xfId="0" applyFont="1" applyFill="1" applyBorder="1" applyAlignment="1">
      <alignment/>
    </xf>
    <xf numFmtId="0" fontId="25" fillId="18" borderId="10" xfId="0" applyFont="1" applyFill="1" applyBorder="1" applyAlignment="1">
      <alignment horizontal="left"/>
    </xf>
    <xf numFmtId="0" fontId="27" fillId="18" borderId="10" xfId="0" applyFont="1" applyFill="1" applyBorder="1" applyAlignment="1">
      <alignment horizontal="center"/>
    </xf>
    <xf numFmtId="0" fontId="27" fillId="18" borderId="10" xfId="0" applyFont="1" applyFill="1" applyBorder="1" applyAlignment="1">
      <alignment/>
    </xf>
    <xf numFmtId="168" fontId="27" fillId="18" borderId="10" xfId="42" applyNumberFormat="1" applyFont="1" applyFill="1" applyBorder="1" applyAlignment="1">
      <alignment/>
    </xf>
    <xf numFmtId="0" fontId="25" fillId="18" borderId="10" xfId="0" applyFont="1" applyFill="1" applyBorder="1" applyAlignment="1">
      <alignment wrapText="1"/>
    </xf>
    <xf numFmtId="0" fontId="28" fillId="18" borderId="10" xfId="0" applyFont="1" applyFill="1" applyBorder="1" applyAlignment="1">
      <alignment/>
    </xf>
    <xf numFmtId="0" fontId="4" fillId="18" borderId="10" xfId="0" applyFont="1" applyFill="1" applyBorder="1" applyAlignment="1">
      <alignment/>
    </xf>
    <xf numFmtId="0" fontId="4" fillId="18" borderId="11" xfId="0" applyFont="1" applyFill="1" applyBorder="1" applyAlignment="1">
      <alignment/>
    </xf>
    <xf numFmtId="168" fontId="29" fillId="18" borderId="10" xfId="0" applyNumberFormat="1" applyFont="1" applyFill="1" applyBorder="1" applyAlignment="1">
      <alignment/>
    </xf>
    <xf numFmtId="0" fontId="27" fillId="18" borderId="0" xfId="0" applyFont="1" applyFill="1" applyAlignment="1">
      <alignment/>
    </xf>
    <xf numFmtId="0" fontId="4" fillId="18" borderId="10" xfId="0" applyFont="1" applyFill="1" applyBorder="1" applyAlignment="1">
      <alignment/>
    </xf>
    <xf numFmtId="0" fontId="30" fillId="18" borderId="10" xfId="0" applyFont="1" applyFill="1" applyBorder="1" applyAlignment="1">
      <alignment horizontal="center"/>
    </xf>
    <xf numFmtId="0" fontId="30" fillId="18" borderId="10" xfId="0" applyFont="1" applyFill="1" applyBorder="1" applyAlignment="1">
      <alignment horizontal="left"/>
    </xf>
    <xf numFmtId="168" fontId="30" fillId="18" borderId="10" xfId="42" applyNumberFormat="1" applyFont="1" applyFill="1" applyBorder="1" applyAlignment="1">
      <alignment/>
    </xf>
    <xf numFmtId="0" fontId="31" fillId="18" borderId="10" xfId="0" applyFont="1" applyFill="1" applyBorder="1" applyAlignment="1">
      <alignment horizontal="center"/>
    </xf>
    <xf numFmtId="0" fontId="31" fillId="18" borderId="10" xfId="0" applyFont="1" applyFill="1" applyBorder="1" applyAlignment="1">
      <alignment/>
    </xf>
    <xf numFmtId="0" fontId="31" fillId="18" borderId="10" xfId="0" applyFont="1" applyFill="1" applyBorder="1" applyAlignment="1">
      <alignment horizontal="left"/>
    </xf>
    <xf numFmtId="168" fontId="31" fillId="18" borderId="10" xfId="42" applyNumberFormat="1" applyFont="1" applyFill="1" applyBorder="1" applyAlignment="1">
      <alignment/>
    </xf>
    <xf numFmtId="3" fontId="31" fillId="18" borderId="10" xfId="0" applyNumberFormat="1" applyFont="1" applyFill="1" applyBorder="1" applyAlignment="1">
      <alignment/>
    </xf>
    <xf numFmtId="3" fontId="30" fillId="18" borderId="10" xfId="0" applyNumberFormat="1" applyFont="1" applyFill="1" applyBorder="1" applyAlignment="1">
      <alignment/>
    </xf>
    <xf numFmtId="0" fontId="27" fillId="18" borderId="10" xfId="0" applyFont="1" applyFill="1" applyBorder="1" applyAlignment="1">
      <alignment horizontal="left"/>
    </xf>
    <xf numFmtId="3" fontId="30" fillId="18" borderId="10" xfId="0" applyNumberFormat="1" applyFont="1" applyFill="1" applyBorder="1" applyAlignment="1">
      <alignment horizontal="right"/>
    </xf>
    <xf numFmtId="3" fontId="31" fillId="18" borderId="10" xfId="0" applyNumberFormat="1" applyFont="1" applyFill="1" applyBorder="1" applyAlignment="1">
      <alignment horizontal="right"/>
    </xf>
    <xf numFmtId="0" fontId="30" fillId="18" borderId="10" xfId="0" applyFont="1" applyFill="1" applyBorder="1" applyAlignment="1">
      <alignment horizontal="left" wrapText="1"/>
    </xf>
    <xf numFmtId="3" fontId="30" fillId="18" borderId="10" xfId="0" applyNumberFormat="1" applyFont="1" applyFill="1" applyBorder="1" applyAlignment="1">
      <alignment/>
    </xf>
    <xf numFmtId="0" fontId="25" fillId="18" borderId="10" xfId="0" applyFont="1" applyFill="1" applyBorder="1" applyAlignment="1">
      <alignment/>
    </xf>
    <xf numFmtId="0" fontId="25" fillId="18" borderId="10" xfId="0" applyFont="1" applyFill="1" applyBorder="1" applyAlignment="1">
      <alignment horizontal="center" vertical="center"/>
    </xf>
    <xf numFmtId="168" fontId="25" fillId="18" borderId="10" xfId="42" applyNumberFormat="1" applyFont="1" applyFill="1" applyBorder="1" applyAlignment="1">
      <alignment horizontal="left"/>
    </xf>
    <xf numFmtId="0" fontId="27" fillId="18" borderId="0" xfId="0" applyFont="1" applyFill="1" applyAlignment="1">
      <alignment horizontal="center"/>
    </xf>
    <xf numFmtId="0" fontId="2" fillId="0" borderId="12" xfId="0" applyFont="1" applyBorder="1" applyAlignment="1">
      <alignment vertical="center" wrapText="1"/>
    </xf>
    <xf numFmtId="0" fontId="2" fillId="0" borderId="13" xfId="0" applyFont="1" applyBorder="1" applyAlignment="1">
      <alignment vertical="center" wrapText="1"/>
    </xf>
    <xf numFmtId="3" fontId="25" fillId="18" borderId="12" xfId="0" applyNumberFormat="1" applyFont="1" applyFill="1" applyBorder="1" applyAlignment="1">
      <alignment/>
    </xf>
    <xf numFmtId="0" fontId="25" fillId="18" borderId="0" xfId="0" applyFont="1" applyFill="1" applyAlignment="1">
      <alignment horizontal="center"/>
    </xf>
    <xf numFmtId="0" fontId="25" fillId="18" borderId="0" xfId="0" applyFont="1" applyFill="1" applyBorder="1" applyAlignment="1">
      <alignment/>
    </xf>
    <xf numFmtId="0" fontId="30" fillId="18" borderId="0" xfId="0" applyFont="1" applyFill="1" applyBorder="1" applyAlignment="1">
      <alignment horizontal="center"/>
    </xf>
    <xf numFmtId="3" fontId="25" fillId="18" borderId="0" xfId="0" applyNumberFormat="1" applyFont="1" applyFill="1" applyBorder="1" applyAlignment="1">
      <alignment/>
    </xf>
    <xf numFmtId="0" fontId="25" fillId="18" borderId="0" xfId="0" applyFont="1" applyFill="1" applyAlignment="1">
      <alignment/>
    </xf>
    <xf numFmtId="0" fontId="25" fillId="18" borderId="0" xfId="0" applyFont="1" applyFill="1" applyBorder="1" applyAlignment="1">
      <alignment/>
    </xf>
    <xf numFmtId="168" fontId="30" fillId="18" borderId="10" xfId="42" applyNumberFormat="1" applyFont="1" applyFill="1" applyBorder="1" applyAlignment="1">
      <alignment horizontal="right"/>
    </xf>
    <xf numFmtId="168" fontId="31" fillId="18" borderId="10" xfId="42" applyNumberFormat="1" applyFont="1" applyFill="1" applyBorder="1" applyAlignment="1">
      <alignment horizontal="right"/>
    </xf>
    <xf numFmtId="0" fontId="27" fillId="18" borderId="10" xfId="0" applyNumberFormat="1" applyFont="1" applyFill="1" applyBorder="1" applyAlignment="1" applyProtection="1">
      <alignment horizontal="left"/>
      <protection locked="0"/>
    </xf>
    <xf numFmtId="168" fontId="27" fillId="18" borderId="10" xfId="42" applyNumberFormat="1" applyFont="1" applyFill="1" applyBorder="1" applyAlignment="1">
      <alignment horizontal="center"/>
    </xf>
    <xf numFmtId="0" fontId="27" fillId="18" borderId="10" xfId="0" applyFont="1" applyFill="1" applyBorder="1" applyAlignment="1">
      <alignment wrapText="1"/>
    </xf>
    <xf numFmtId="168" fontId="37" fillId="18" borderId="10" xfId="42" applyNumberFormat="1" applyFont="1" applyFill="1" applyBorder="1" applyAlignment="1">
      <alignment/>
    </xf>
    <xf numFmtId="0" fontId="37" fillId="18" borderId="0" xfId="0" applyFont="1" applyFill="1" applyAlignment="1">
      <alignment/>
    </xf>
    <xf numFmtId="0" fontId="29" fillId="18" borderId="10" xfId="0" applyFont="1" applyFill="1" applyBorder="1" applyAlignment="1">
      <alignment/>
    </xf>
    <xf numFmtId="0" fontId="37" fillId="18" borderId="10" xfId="0" applyFont="1" applyFill="1" applyBorder="1" applyAlignment="1">
      <alignment/>
    </xf>
    <xf numFmtId="3" fontId="27" fillId="18" borderId="10" xfId="57" applyNumberFormat="1" applyFont="1" applyFill="1" applyBorder="1" applyAlignment="1" quotePrefix="1">
      <alignment wrapText="1"/>
      <protection/>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18" borderId="0" xfId="0" applyFont="1" applyFill="1" applyAlignment="1">
      <alignment horizontal="center"/>
    </xf>
    <xf numFmtId="0" fontId="4" fillId="18" borderId="14" xfId="0" applyFont="1" applyFill="1" applyBorder="1" applyAlignment="1">
      <alignment horizontal="center"/>
    </xf>
    <xf numFmtId="0" fontId="4" fillId="18" borderId="12" xfId="0" applyFont="1" applyFill="1" applyBorder="1" applyAlignment="1">
      <alignment horizontal="center"/>
    </xf>
    <xf numFmtId="168" fontId="38" fillId="18" borderId="10" xfId="42" applyNumberFormat="1" applyFont="1" applyFill="1" applyBorder="1" applyAlignment="1">
      <alignment horizontal="center"/>
    </xf>
    <xf numFmtId="168" fontId="37" fillId="18" borderId="10" xfId="42" applyNumberFormat="1" applyFont="1" applyFill="1" applyBorder="1" applyAlignment="1">
      <alignment horizontal="center"/>
    </xf>
    <xf numFmtId="168" fontId="38" fillId="18" borderId="10" xfId="42" applyNumberFormat="1" applyFont="1" applyFill="1" applyBorder="1" applyAlignment="1">
      <alignment/>
    </xf>
    <xf numFmtId="168" fontId="37" fillId="18" borderId="10" xfId="0" applyNumberFormat="1" applyFont="1" applyFill="1" applyBorder="1" applyAlignment="1">
      <alignment/>
    </xf>
    <xf numFmtId="168" fontId="39" fillId="18" borderId="10" xfId="42" applyNumberFormat="1" applyFont="1" applyFill="1" applyBorder="1" applyAlignment="1">
      <alignment horizontal="right"/>
    </xf>
    <xf numFmtId="168" fontId="40" fillId="18" borderId="10" xfId="0" applyNumberFormat="1" applyFont="1" applyFill="1" applyBorder="1" applyAlignment="1">
      <alignment/>
    </xf>
    <xf numFmtId="168" fontId="40" fillId="18" borderId="10" xfId="0" applyNumberFormat="1" applyFont="1" applyFill="1" applyBorder="1" applyAlignment="1">
      <alignment/>
    </xf>
    <xf numFmtId="0" fontId="5" fillId="18" borderId="0" xfId="0" applyFont="1" applyFill="1" applyAlignment="1">
      <alignment horizontal="left" wrapText="1"/>
    </xf>
    <xf numFmtId="0" fontId="5" fillId="18" borderId="0" xfId="0" applyFont="1" applyFill="1" applyAlignment="1">
      <alignment horizontal="left"/>
    </xf>
    <xf numFmtId="0" fontId="5" fillId="18" borderId="0" xfId="0" applyFont="1" applyFill="1" applyAlignment="1">
      <alignment horizontal="left" wrapText="1"/>
    </xf>
    <xf numFmtId="0" fontId="5" fillId="18" borderId="0" xfId="0" applyFont="1" applyFill="1" applyAlignment="1">
      <alignment horizontal="left"/>
    </xf>
    <xf numFmtId="0" fontId="26" fillId="18" borderId="15" xfId="0" applyFont="1" applyFill="1" applyBorder="1" applyAlignment="1">
      <alignment horizontal="center"/>
    </xf>
    <xf numFmtId="0" fontId="4" fillId="18" borderId="14" xfId="0" applyFont="1" applyFill="1" applyBorder="1" applyAlignment="1">
      <alignment horizontal="center" wrapText="1"/>
    </xf>
    <xf numFmtId="0" fontId="4" fillId="18" borderId="12" xfId="0" applyFont="1" applyFill="1" applyBorder="1" applyAlignment="1">
      <alignment horizontal="center" wrapText="1"/>
    </xf>
    <xf numFmtId="43" fontId="30" fillId="18" borderId="10" xfId="42" applyFont="1" applyFill="1" applyBorder="1" applyAlignment="1">
      <alignment/>
    </xf>
    <xf numFmtId="43" fontId="31" fillId="18" borderId="10" xfId="42" applyFont="1" applyFill="1" applyBorder="1" applyAlignment="1">
      <alignment/>
    </xf>
    <xf numFmtId="3" fontId="27" fillId="18" borderId="10" xfId="0" applyNumberFormat="1" applyFont="1" applyFill="1" applyBorder="1" applyAlignment="1">
      <alignment/>
    </xf>
    <xf numFmtId="43" fontId="37" fillId="18" borderId="10" xfId="42" applyFont="1" applyFill="1" applyBorder="1" applyAlignment="1">
      <alignment/>
    </xf>
    <xf numFmtId="0" fontId="27" fillId="18" borderId="0" xfId="0" applyFont="1" applyFill="1" applyBorder="1" applyAlignment="1">
      <alignment/>
    </xf>
    <xf numFmtId="0" fontId="25" fillId="18"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19"/>
  <sheetViews>
    <sheetView zoomScalePageLayoutView="0" workbookViewId="0" topLeftCell="A1">
      <selection activeCell="H214" sqref="H214"/>
    </sheetView>
  </sheetViews>
  <sheetFormatPr defaultColWidth="9.140625" defaultRowHeight="12.75"/>
  <cols>
    <col min="1" max="1" width="18.00390625" style="2" customWidth="1"/>
    <col min="2" max="2" width="53.7109375" style="2" customWidth="1"/>
    <col min="3" max="3" width="20.8515625" style="2" bestFit="1" customWidth="1"/>
    <col min="4" max="4" width="22.421875" style="2" customWidth="1"/>
    <col min="5" max="5" width="8.28125" style="2" customWidth="1"/>
    <col min="6" max="6" width="16.8515625" style="2" customWidth="1"/>
    <col min="7" max="7" width="16.7109375" style="2" customWidth="1"/>
    <col min="8" max="16384" width="9.140625" style="2" customWidth="1"/>
  </cols>
  <sheetData>
    <row r="2" spans="1:6" ht="17.25">
      <c r="A2" s="62" t="s">
        <v>116</v>
      </c>
      <c r="B2" s="62"/>
      <c r="C2" s="62"/>
      <c r="D2" s="62"/>
      <c r="E2" s="62"/>
      <c r="F2" s="62"/>
    </row>
    <row r="3" ht="17.25">
      <c r="B3" s="3"/>
    </row>
    <row r="4" spans="1:4" ht="17.25">
      <c r="A4" s="4" t="s">
        <v>117</v>
      </c>
      <c r="B4" s="3"/>
      <c r="C4" s="3"/>
      <c r="D4" s="3"/>
    </row>
    <row r="5" spans="1:4" ht="17.25">
      <c r="A5" s="3" t="s">
        <v>0</v>
      </c>
      <c r="B5" s="3"/>
      <c r="C5" s="3"/>
      <c r="D5" s="3"/>
    </row>
    <row r="6" ht="17.25">
      <c r="A6" s="3"/>
    </row>
    <row r="7" spans="1:6" ht="17.25">
      <c r="A7" s="62" t="s">
        <v>1</v>
      </c>
      <c r="B7" s="62"/>
      <c r="C7" s="62"/>
      <c r="D7" s="62"/>
      <c r="E7" s="62"/>
      <c r="F7" s="62"/>
    </row>
    <row r="8" spans="1:6" ht="17.25">
      <c r="A8" s="62" t="s">
        <v>132</v>
      </c>
      <c r="B8" s="62"/>
      <c r="C8" s="62"/>
      <c r="D8" s="62"/>
      <c r="E8" s="62"/>
      <c r="F8" s="62"/>
    </row>
    <row r="9" spans="1:6" ht="18" customHeight="1" hidden="1">
      <c r="A9" s="62" t="s">
        <v>68</v>
      </c>
      <c r="B9" s="62"/>
      <c r="C9" s="62"/>
      <c r="D9" s="62"/>
      <c r="E9" s="62"/>
      <c r="F9" s="62"/>
    </row>
    <row r="10" spans="1:6" ht="18" customHeight="1">
      <c r="A10" s="62" t="s">
        <v>131</v>
      </c>
      <c r="B10" s="62"/>
      <c r="C10" s="62"/>
      <c r="D10" s="62"/>
      <c r="E10" s="62"/>
      <c r="F10" s="62"/>
    </row>
    <row r="11" spans="1:4" ht="17.25">
      <c r="A11" s="3"/>
      <c r="B11" s="3"/>
      <c r="C11" s="3"/>
      <c r="D11" s="5" t="s">
        <v>63</v>
      </c>
    </row>
    <row r="12" spans="1:6" ht="33" customHeight="1">
      <c r="A12" s="63" t="s">
        <v>69</v>
      </c>
      <c r="B12" s="63" t="s">
        <v>2</v>
      </c>
      <c r="C12" s="59" t="s">
        <v>64</v>
      </c>
      <c r="D12" s="61" t="s">
        <v>65</v>
      </c>
      <c r="E12" s="61" t="s">
        <v>66</v>
      </c>
      <c r="F12" s="61" t="s">
        <v>67</v>
      </c>
    </row>
    <row r="13" spans="1:6" ht="74.25" customHeight="1">
      <c r="A13" s="64"/>
      <c r="B13" s="64"/>
      <c r="C13" s="60"/>
      <c r="D13" s="61"/>
      <c r="E13" s="61"/>
      <c r="F13" s="61"/>
    </row>
    <row r="14" spans="1:6" ht="17.25">
      <c r="A14" s="6" t="s">
        <v>56</v>
      </c>
      <c r="B14" s="1" t="s">
        <v>4</v>
      </c>
      <c r="C14" s="8"/>
      <c r="D14" s="42"/>
      <c r="E14" s="41"/>
      <c r="F14" s="40"/>
    </row>
    <row r="15" spans="1:6" ht="17.25">
      <c r="A15" s="6">
        <v>3</v>
      </c>
      <c r="B15" s="7" t="s">
        <v>55</v>
      </c>
      <c r="C15" s="8"/>
      <c r="D15" s="9"/>
      <c r="E15" s="10"/>
      <c r="F15" s="10"/>
    </row>
    <row r="16" spans="1:6" ht="17.25">
      <c r="A16" s="6" t="s">
        <v>58</v>
      </c>
      <c r="B16" s="11" t="s">
        <v>133</v>
      </c>
      <c r="C16" s="65">
        <f>SUM(C23:C33)</f>
        <v>303579009</v>
      </c>
      <c r="D16" s="65">
        <f>SUM(D23:D33)</f>
        <v>303579009</v>
      </c>
      <c r="E16" s="10"/>
      <c r="F16" s="10"/>
    </row>
    <row r="17" spans="1:6" ht="18" hidden="1">
      <c r="A17" s="12">
        <v>1</v>
      </c>
      <c r="B17" s="13" t="s">
        <v>70</v>
      </c>
      <c r="C17" s="66">
        <v>0</v>
      </c>
      <c r="D17" s="66">
        <v>0</v>
      </c>
      <c r="E17" s="10"/>
      <c r="F17" s="10"/>
    </row>
    <row r="18" spans="1:6" ht="18" hidden="1">
      <c r="A18" s="12">
        <v>2</v>
      </c>
      <c r="B18" s="51" t="s">
        <v>71</v>
      </c>
      <c r="C18" s="54">
        <v>0</v>
      </c>
      <c r="D18" s="54">
        <v>0</v>
      </c>
      <c r="E18" s="10"/>
      <c r="F18" s="10"/>
    </row>
    <row r="19" spans="1:6" ht="18" hidden="1">
      <c r="A19" s="12">
        <v>3</v>
      </c>
      <c r="B19" s="51" t="s">
        <v>72</v>
      </c>
      <c r="C19" s="66">
        <v>0</v>
      </c>
      <c r="D19" s="66">
        <v>0</v>
      </c>
      <c r="E19" s="10"/>
      <c r="F19" s="10"/>
    </row>
    <row r="20" spans="1:6" ht="18" hidden="1">
      <c r="A20" s="12">
        <v>4</v>
      </c>
      <c r="B20" s="51" t="s">
        <v>122</v>
      </c>
      <c r="C20" s="66">
        <v>0</v>
      </c>
      <c r="D20" s="66">
        <v>0</v>
      </c>
      <c r="E20" s="10"/>
      <c r="F20" s="10"/>
    </row>
    <row r="21" spans="1:6" ht="18" hidden="1">
      <c r="A21" s="12">
        <v>5</v>
      </c>
      <c r="B21" s="51" t="s">
        <v>73</v>
      </c>
      <c r="C21" s="66">
        <v>0</v>
      </c>
      <c r="D21" s="66">
        <v>0</v>
      </c>
      <c r="E21" s="10"/>
      <c r="F21" s="10"/>
    </row>
    <row r="22" spans="1:6" ht="18" hidden="1">
      <c r="A22" s="12">
        <v>6</v>
      </c>
      <c r="B22" s="51" t="s">
        <v>74</v>
      </c>
      <c r="C22" s="66">
        <v>0</v>
      </c>
      <c r="D22" s="66">
        <v>0</v>
      </c>
      <c r="E22" s="10"/>
      <c r="F22" s="10"/>
    </row>
    <row r="23" spans="1:6" ht="18">
      <c r="A23" s="12">
        <v>7</v>
      </c>
      <c r="B23" s="51" t="s">
        <v>75</v>
      </c>
      <c r="C23" s="54">
        <v>222949914</v>
      </c>
      <c r="D23" s="54">
        <v>222949914</v>
      </c>
      <c r="E23" s="10"/>
      <c r="F23" s="10"/>
    </row>
    <row r="24" spans="1:6" ht="18">
      <c r="A24" s="12">
        <v>8</v>
      </c>
      <c r="B24" s="51" t="s">
        <v>76</v>
      </c>
      <c r="C24" s="66">
        <v>14487095</v>
      </c>
      <c r="D24" s="66">
        <v>14487095</v>
      </c>
      <c r="E24" s="10"/>
      <c r="F24" s="10"/>
    </row>
    <row r="25" spans="1:6" ht="18" hidden="1">
      <c r="A25" s="12">
        <v>9</v>
      </c>
      <c r="B25" s="13" t="s">
        <v>77</v>
      </c>
      <c r="C25" s="66"/>
      <c r="D25" s="66"/>
      <c r="E25" s="10"/>
      <c r="F25" s="10"/>
    </row>
    <row r="26" spans="1:6" ht="18" hidden="1">
      <c r="A26" s="12">
        <v>10</v>
      </c>
      <c r="B26" s="13" t="s">
        <v>78</v>
      </c>
      <c r="C26" s="54">
        <v>0</v>
      </c>
      <c r="D26" s="54">
        <v>0</v>
      </c>
      <c r="E26" s="10"/>
      <c r="F26" s="10"/>
    </row>
    <row r="27" spans="1:6" ht="18" hidden="1">
      <c r="A27" s="12">
        <v>11</v>
      </c>
      <c r="B27" s="13" t="s">
        <v>123</v>
      </c>
      <c r="C27" s="54">
        <v>0</v>
      </c>
      <c r="D27" s="54">
        <v>0</v>
      </c>
      <c r="E27" s="10"/>
      <c r="F27" s="10"/>
    </row>
    <row r="28" spans="1:6" ht="18" hidden="1">
      <c r="A28" s="12">
        <v>12</v>
      </c>
      <c r="B28" s="51" t="s">
        <v>79</v>
      </c>
      <c r="C28" s="54">
        <v>0</v>
      </c>
      <c r="D28" s="54">
        <v>0</v>
      </c>
      <c r="E28" s="10"/>
      <c r="F28" s="10"/>
    </row>
    <row r="29" spans="1:6" ht="18" hidden="1">
      <c r="A29" s="12">
        <v>13</v>
      </c>
      <c r="B29" s="51" t="s">
        <v>80</v>
      </c>
      <c r="C29" s="54">
        <v>0</v>
      </c>
      <c r="D29" s="54">
        <v>0</v>
      </c>
      <c r="E29" s="10"/>
      <c r="F29" s="10"/>
    </row>
    <row r="30" spans="1:6" ht="18" hidden="1">
      <c r="A30" s="12">
        <v>14</v>
      </c>
      <c r="B30" s="51" t="s">
        <v>81</v>
      </c>
      <c r="C30" s="54">
        <v>0</v>
      </c>
      <c r="D30" s="54">
        <v>0</v>
      </c>
      <c r="E30" s="10"/>
      <c r="F30" s="10"/>
    </row>
    <row r="31" spans="1:6" ht="18">
      <c r="A31" s="12">
        <v>15</v>
      </c>
      <c r="B31" s="51" t="s">
        <v>82</v>
      </c>
      <c r="C31" s="54">
        <v>3278000</v>
      </c>
      <c r="D31" s="54">
        <v>3278000</v>
      </c>
      <c r="E31" s="10"/>
      <c r="F31" s="10"/>
    </row>
    <row r="32" spans="1:6" ht="18" hidden="1">
      <c r="A32" s="12">
        <v>16</v>
      </c>
      <c r="B32" s="51" t="s">
        <v>124</v>
      </c>
      <c r="C32" s="54">
        <v>0</v>
      </c>
      <c r="D32" s="54">
        <v>0</v>
      </c>
      <c r="E32" s="10"/>
      <c r="F32" s="10"/>
    </row>
    <row r="33" spans="1:6" ht="18">
      <c r="A33" s="12">
        <v>17</v>
      </c>
      <c r="B33" s="51" t="s">
        <v>83</v>
      </c>
      <c r="C33" s="54">
        <v>62864000</v>
      </c>
      <c r="D33" s="54">
        <v>62864000</v>
      </c>
      <c r="E33" s="10"/>
      <c r="F33" s="10"/>
    </row>
    <row r="34" spans="1:6" ht="18" hidden="1">
      <c r="A34" s="12">
        <v>18</v>
      </c>
      <c r="B34" s="51" t="s">
        <v>118</v>
      </c>
      <c r="C34" s="54">
        <v>0</v>
      </c>
      <c r="D34" s="54">
        <v>0</v>
      </c>
      <c r="E34" s="10"/>
      <c r="F34" s="10"/>
    </row>
    <row r="35" spans="1:6" ht="18" hidden="1">
      <c r="A35" s="12">
        <v>19</v>
      </c>
      <c r="B35" s="51" t="s">
        <v>61</v>
      </c>
      <c r="C35" s="54">
        <v>0</v>
      </c>
      <c r="D35" s="54">
        <v>0</v>
      </c>
      <c r="E35" s="10"/>
      <c r="F35" s="10"/>
    </row>
    <row r="36" spans="1:6" ht="34.5">
      <c r="A36" s="6" t="s">
        <v>57</v>
      </c>
      <c r="B36" s="15" t="s">
        <v>134</v>
      </c>
      <c r="C36" s="67">
        <f>SUM(C37:C55)</f>
        <v>2158308320</v>
      </c>
      <c r="D36" s="67">
        <f>SUM(D37:D55)</f>
        <v>2158308320</v>
      </c>
      <c r="E36" s="10"/>
      <c r="F36" s="10"/>
    </row>
    <row r="37" spans="1:6" ht="18" hidden="1">
      <c r="A37" s="12">
        <v>1</v>
      </c>
      <c r="B37" s="13" t="s">
        <v>70</v>
      </c>
      <c r="C37" s="54"/>
      <c r="D37" s="54"/>
      <c r="E37" s="10"/>
      <c r="F37" s="10"/>
    </row>
    <row r="38" spans="1:6" ht="18" hidden="1">
      <c r="A38" s="12">
        <v>2</v>
      </c>
      <c r="B38" s="51" t="s">
        <v>71</v>
      </c>
      <c r="C38" s="54"/>
      <c r="D38" s="54"/>
      <c r="E38" s="10"/>
      <c r="F38" s="10"/>
    </row>
    <row r="39" spans="1:6" ht="18" hidden="1">
      <c r="A39" s="12">
        <v>3</v>
      </c>
      <c r="B39" s="51" t="s">
        <v>72</v>
      </c>
      <c r="C39" s="54">
        <v>536940000</v>
      </c>
      <c r="D39" s="54">
        <v>536940000</v>
      </c>
      <c r="E39" s="10"/>
      <c r="F39" s="10"/>
    </row>
    <row r="40" spans="1:6" ht="18" hidden="1">
      <c r="A40" s="12">
        <v>4</v>
      </c>
      <c r="B40" s="51" t="s">
        <v>122</v>
      </c>
      <c r="C40" s="54">
        <v>116361000</v>
      </c>
      <c r="D40" s="54">
        <v>116361000</v>
      </c>
      <c r="E40" s="10"/>
      <c r="F40" s="10"/>
    </row>
    <row r="41" spans="1:6" ht="18" hidden="1">
      <c r="A41" s="12">
        <v>5</v>
      </c>
      <c r="B41" s="51" t="s">
        <v>73</v>
      </c>
      <c r="C41" s="54">
        <v>78475320</v>
      </c>
      <c r="D41" s="54">
        <v>78475320</v>
      </c>
      <c r="E41" s="10"/>
      <c r="F41" s="10"/>
    </row>
    <row r="42" spans="1:6" ht="18">
      <c r="A42" s="12">
        <v>6</v>
      </c>
      <c r="B42" s="51" t="s">
        <v>74</v>
      </c>
      <c r="C42" s="54"/>
      <c r="D42" s="54"/>
      <c r="E42" s="10"/>
      <c r="F42" s="10"/>
    </row>
    <row r="43" spans="1:6" ht="18">
      <c r="A43" s="12">
        <v>7</v>
      </c>
      <c r="B43" s="51" t="s">
        <v>75</v>
      </c>
      <c r="C43" s="54"/>
      <c r="D43" s="54"/>
      <c r="E43" s="10"/>
      <c r="F43" s="10"/>
    </row>
    <row r="44" spans="1:6" ht="18">
      <c r="A44" s="12">
        <v>8</v>
      </c>
      <c r="B44" s="51" t="s">
        <v>76</v>
      </c>
      <c r="C44" s="54">
        <v>291900000</v>
      </c>
      <c r="D44" s="54">
        <v>291900000</v>
      </c>
      <c r="E44" s="10"/>
      <c r="F44" s="10"/>
    </row>
    <row r="45" spans="1:6" ht="18">
      <c r="A45" s="12">
        <v>9</v>
      </c>
      <c r="B45" s="13" t="s">
        <v>77</v>
      </c>
      <c r="C45" s="54">
        <v>1100672000</v>
      </c>
      <c r="D45" s="54">
        <v>1100672000</v>
      </c>
      <c r="E45" s="16"/>
      <c r="F45" s="16"/>
    </row>
    <row r="46" spans="1:6" ht="18">
      <c r="A46" s="12">
        <v>10</v>
      </c>
      <c r="B46" s="13" t="s">
        <v>78</v>
      </c>
      <c r="C46" s="54"/>
      <c r="D46" s="54"/>
      <c r="E46" s="17"/>
      <c r="F46" s="17"/>
    </row>
    <row r="47" spans="1:6" ht="18" hidden="1">
      <c r="A47" s="12">
        <v>11</v>
      </c>
      <c r="B47" s="13" t="s">
        <v>123</v>
      </c>
      <c r="C47" s="54"/>
      <c r="D47" s="54"/>
      <c r="E47" s="10"/>
      <c r="F47" s="10"/>
    </row>
    <row r="48" spans="1:6" ht="18">
      <c r="A48" s="12">
        <v>12</v>
      </c>
      <c r="B48" s="51" t="s">
        <v>125</v>
      </c>
      <c r="C48" s="54">
        <v>33960000</v>
      </c>
      <c r="D48" s="54">
        <v>33960000</v>
      </c>
      <c r="E48" s="10"/>
      <c r="F48" s="10"/>
    </row>
    <row r="49" spans="1:6" ht="18" hidden="1">
      <c r="A49" s="12">
        <v>13</v>
      </c>
      <c r="B49" s="51" t="s">
        <v>80</v>
      </c>
      <c r="C49" s="54"/>
      <c r="D49" s="54"/>
      <c r="E49" s="10"/>
      <c r="F49" s="10"/>
    </row>
    <row r="50" spans="1:6" ht="18" hidden="1">
      <c r="A50" s="12">
        <v>14</v>
      </c>
      <c r="B50" s="51" t="s">
        <v>81</v>
      </c>
      <c r="C50" s="54"/>
      <c r="D50" s="54"/>
      <c r="E50" s="10"/>
      <c r="F50" s="10"/>
    </row>
    <row r="51" spans="1:6" ht="18" hidden="1">
      <c r="A51" s="12">
        <v>15</v>
      </c>
      <c r="B51" s="51" t="s">
        <v>82</v>
      </c>
      <c r="C51" s="54"/>
      <c r="D51" s="54"/>
      <c r="E51" s="10"/>
      <c r="F51" s="10"/>
    </row>
    <row r="52" spans="1:6" ht="18" hidden="1">
      <c r="A52" s="12">
        <v>16</v>
      </c>
      <c r="B52" s="51" t="s">
        <v>124</v>
      </c>
      <c r="C52" s="54"/>
      <c r="D52" s="54"/>
      <c r="E52" s="18"/>
      <c r="F52" s="17"/>
    </row>
    <row r="53" spans="1:6" ht="18" hidden="1">
      <c r="A53" s="12">
        <v>17</v>
      </c>
      <c r="B53" s="51" t="s">
        <v>83</v>
      </c>
      <c r="C53" s="54"/>
      <c r="D53" s="54"/>
      <c r="E53" s="10"/>
      <c r="F53" s="10"/>
    </row>
    <row r="54" spans="1:6" ht="18" hidden="1">
      <c r="A54" s="12">
        <v>18</v>
      </c>
      <c r="B54" s="51" t="s">
        <v>118</v>
      </c>
      <c r="C54" s="54"/>
      <c r="D54" s="54"/>
      <c r="E54" s="10"/>
      <c r="F54" s="10"/>
    </row>
    <row r="55" spans="1:6" ht="18" hidden="1">
      <c r="A55" s="12">
        <v>19</v>
      </c>
      <c r="B55" s="51" t="s">
        <v>61</v>
      </c>
      <c r="C55" s="54"/>
      <c r="D55" s="54"/>
      <c r="E55" s="10"/>
      <c r="F55" s="10"/>
    </row>
    <row r="56" spans="1:6" ht="34.5">
      <c r="A56" s="6" t="s">
        <v>59</v>
      </c>
      <c r="B56" s="15" t="s">
        <v>135</v>
      </c>
      <c r="C56" s="67">
        <f>SUM(C57:C75)</f>
        <v>949971000</v>
      </c>
      <c r="D56" s="67">
        <f>SUM(D57:D75)</f>
        <v>949971000</v>
      </c>
      <c r="E56" s="10"/>
      <c r="F56" s="10"/>
    </row>
    <row r="57" spans="1:6" ht="18" hidden="1">
      <c r="A57" s="12">
        <v>1</v>
      </c>
      <c r="B57" s="13" t="s">
        <v>70</v>
      </c>
      <c r="C57" s="54"/>
      <c r="D57" s="54"/>
      <c r="E57" s="10"/>
      <c r="F57" s="10"/>
    </row>
    <row r="58" spans="1:6" ht="18" hidden="1">
      <c r="A58" s="12">
        <v>2</v>
      </c>
      <c r="B58" s="51" t="s">
        <v>71</v>
      </c>
      <c r="C58" s="54"/>
      <c r="D58" s="54"/>
      <c r="E58" s="10"/>
      <c r="F58" s="10"/>
    </row>
    <row r="59" spans="1:6" ht="18" hidden="1">
      <c r="A59" s="12">
        <v>3</v>
      </c>
      <c r="B59" s="51" t="s">
        <v>72</v>
      </c>
      <c r="C59" s="54">
        <v>536940000</v>
      </c>
      <c r="D59" s="54">
        <v>536940000</v>
      </c>
      <c r="E59" s="10"/>
      <c r="F59" s="10"/>
    </row>
    <row r="60" spans="1:6" ht="18" hidden="1">
      <c r="A60" s="12">
        <v>4</v>
      </c>
      <c r="B60" s="51" t="s">
        <v>122</v>
      </c>
      <c r="C60" s="54">
        <v>116361000</v>
      </c>
      <c r="D60" s="54">
        <v>116361000</v>
      </c>
      <c r="E60" s="10"/>
      <c r="F60" s="10"/>
    </row>
    <row r="61" spans="1:6" ht="18" hidden="1">
      <c r="A61" s="12">
        <v>5</v>
      </c>
      <c r="B61" s="51" t="s">
        <v>73</v>
      </c>
      <c r="C61" s="54"/>
      <c r="D61" s="54"/>
      <c r="E61" s="10"/>
      <c r="F61" s="10"/>
    </row>
    <row r="62" spans="1:6" ht="18">
      <c r="A62" s="12">
        <v>6</v>
      </c>
      <c r="B62" s="51" t="s">
        <v>74</v>
      </c>
      <c r="E62" s="10"/>
      <c r="F62" s="10"/>
    </row>
    <row r="63" spans="1:6" ht="18" hidden="1">
      <c r="A63" s="12">
        <v>7</v>
      </c>
      <c r="B63" s="51" t="s">
        <v>75</v>
      </c>
      <c r="C63" s="54"/>
      <c r="D63" s="54"/>
      <c r="E63" s="10"/>
      <c r="F63" s="10"/>
    </row>
    <row r="64" spans="1:6" ht="18">
      <c r="A64" s="12">
        <v>8</v>
      </c>
      <c r="B64" s="51" t="s">
        <v>76</v>
      </c>
      <c r="C64" s="54">
        <v>262710000</v>
      </c>
      <c r="D64" s="54">
        <v>262710000</v>
      </c>
      <c r="E64" s="10"/>
      <c r="F64" s="10"/>
    </row>
    <row r="65" spans="1:6" ht="18">
      <c r="A65" s="12">
        <v>9</v>
      </c>
      <c r="B65" s="13" t="s">
        <v>77</v>
      </c>
      <c r="C65" s="54"/>
      <c r="D65" s="54"/>
      <c r="E65" s="10"/>
      <c r="F65" s="10"/>
    </row>
    <row r="66" spans="1:6" ht="18" hidden="1">
      <c r="A66" s="12">
        <v>10</v>
      </c>
      <c r="B66" s="13" t="s">
        <v>78</v>
      </c>
      <c r="C66" s="54"/>
      <c r="D66" s="54"/>
      <c r="E66" s="10"/>
      <c r="F66" s="10"/>
    </row>
    <row r="67" spans="1:6" ht="18" hidden="1">
      <c r="A67" s="12">
        <v>11</v>
      </c>
      <c r="B67" s="13" t="s">
        <v>123</v>
      </c>
      <c r="C67" s="54"/>
      <c r="D67" s="54"/>
      <c r="E67" s="10"/>
      <c r="F67" s="10"/>
    </row>
    <row r="68" spans="1:6" ht="18" hidden="1">
      <c r="A68" s="12">
        <v>12</v>
      </c>
      <c r="B68" s="51" t="s">
        <v>125</v>
      </c>
      <c r="C68" s="54">
        <v>33960000</v>
      </c>
      <c r="D68" s="54">
        <v>33960000</v>
      </c>
      <c r="E68" s="10"/>
      <c r="F68" s="10"/>
    </row>
    <row r="69" spans="1:6" ht="18" hidden="1">
      <c r="A69" s="12">
        <v>13</v>
      </c>
      <c r="B69" s="51" t="s">
        <v>80</v>
      </c>
      <c r="C69" s="54"/>
      <c r="D69" s="54"/>
      <c r="E69" s="10"/>
      <c r="F69" s="10"/>
    </row>
    <row r="70" spans="1:6" ht="18" hidden="1">
      <c r="A70" s="12">
        <v>14</v>
      </c>
      <c r="B70" s="51" t="s">
        <v>81</v>
      </c>
      <c r="C70" s="54"/>
      <c r="D70" s="54"/>
      <c r="E70" s="10"/>
      <c r="F70" s="10"/>
    </row>
    <row r="71" spans="1:6" ht="18" hidden="1">
      <c r="A71" s="12">
        <v>15</v>
      </c>
      <c r="B71" s="51" t="s">
        <v>82</v>
      </c>
      <c r="C71" s="54"/>
      <c r="D71" s="54"/>
      <c r="E71" s="10"/>
      <c r="F71" s="10"/>
    </row>
    <row r="72" spans="1:6" ht="18" hidden="1">
      <c r="A72" s="12">
        <v>16</v>
      </c>
      <c r="B72" s="51" t="s">
        <v>124</v>
      </c>
      <c r="C72" s="54"/>
      <c r="D72" s="54"/>
      <c r="E72" s="10"/>
      <c r="F72" s="10"/>
    </row>
    <row r="73" spans="1:6" ht="18" hidden="1">
      <c r="A73" s="12">
        <v>17</v>
      </c>
      <c r="B73" s="51" t="s">
        <v>83</v>
      </c>
      <c r="C73" s="54"/>
      <c r="D73" s="54"/>
      <c r="E73" s="10"/>
      <c r="F73" s="10"/>
    </row>
    <row r="74" spans="1:6" ht="18" hidden="1">
      <c r="A74" s="12">
        <v>18</v>
      </c>
      <c r="B74" s="51" t="s">
        <v>118</v>
      </c>
      <c r="C74" s="54"/>
      <c r="D74" s="54"/>
      <c r="E74" s="10"/>
      <c r="F74" s="10"/>
    </row>
    <row r="75" spans="1:6" ht="18" hidden="1">
      <c r="A75" s="12">
        <v>19</v>
      </c>
      <c r="B75" s="51" t="s">
        <v>61</v>
      </c>
      <c r="C75" s="54"/>
      <c r="D75" s="54"/>
      <c r="E75" s="10"/>
      <c r="F75" s="10"/>
    </row>
    <row r="76" spans="1:6" ht="34.5">
      <c r="A76" s="6" t="s">
        <v>84</v>
      </c>
      <c r="B76" s="15" t="s">
        <v>136</v>
      </c>
      <c r="C76" s="67">
        <f>SUM(C77:C95)</f>
        <v>1511916329</v>
      </c>
      <c r="D76" s="67">
        <f>SUM(D77:D95)</f>
        <v>1511916329</v>
      </c>
      <c r="E76" s="10"/>
      <c r="F76" s="10"/>
    </row>
    <row r="77" spans="1:6" ht="18" hidden="1">
      <c r="A77" s="12">
        <v>1</v>
      </c>
      <c r="B77" s="13" t="s">
        <v>70</v>
      </c>
      <c r="C77" s="54">
        <f aca="true" t="shared" si="0" ref="C77:D93">C17+C37-C57</f>
        <v>0</v>
      </c>
      <c r="D77" s="54">
        <f t="shared" si="0"/>
        <v>0</v>
      </c>
      <c r="E77" s="10"/>
      <c r="F77" s="10"/>
    </row>
    <row r="78" spans="1:6" ht="18" hidden="1">
      <c r="A78" s="12">
        <v>2</v>
      </c>
      <c r="B78" s="51" t="s">
        <v>71</v>
      </c>
      <c r="C78" s="54">
        <f t="shared" si="0"/>
        <v>0</v>
      </c>
      <c r="D78" s="54">
        <f t="shared" si="0"/>
        <v>0</v>
      </c>
      <c r="E78" s="10"/>
      <c r="F78" s="10"/>
    </row>
    <row r="79" spans="1:6" ht="18" hidden="1">
      <c r="A79" s="12">
        <v>3</v>
      </c>
      <c r="B79" s="51" t="s">
        <v>72</v>
      </c>
      <c r="C79" s="54">
        <f t="shared" si="0"/>
        <v>0</v>
      </c>
      <c r="D79" s="54">
        <f t="shared" si="0"/>
        <v>0</v>
      </c>
      <c r="E79" s="10"/>
      <c r="F79" s="10"/>
    </row>
    <row r="80" spans="1:6" ht="18" hidden="1">
      <c r="A80" s="12">
        <v>4</v>
      </c>
      <c r="B80" s="51" t="s">
        <v>122</v>
      </c>
      <c r="C80" s="54">
        <f>C20+C40-C60</f>
        <v>0</v>
      </c>
      <c r="D80" s="54">
        <f>D20+D40-D60</f>
        <v>0</v>
      </c>
      <c r="E80" s="10"/>
      <c r="F80" s="10"/>
    </row>
    <row r="81" spans="1:6" ht="18" hidden="1">
      <c r="A81" s="12">
        <v>5</v>
      </c>
      <c r="B81" s="51" t="s">
        <v>73</v>
      </c>
      <c r="C81" s="54">
        <f t="shared" si="0"/>
        <v>78475320</v>
      </c>
      <c r="D81" s="54">
        <f t="shared" si="0"/>
        <v>78475320</v>
      </c>
      <c r="E81" s="10"/>
      <c r="F81" s="10"/>
    </row>
    <row r="82" spans="1:6" ht="18" hidden="1">
      <c r="A82" s="12">
        <v>6</v>
      </c>
      <c r="B82" s="51" t="s">
        <v>74</v>
      </c>
      <c r="C82" s="54">
        <f>C22+C42-C62</f>
        <v>0</v>
      </c>
      <c r="D82" s="54">
        <f>D22+D42-D62</f>
        <v>0</v>
      </c>
      <c r="E82" s="10"/>
      <c r="F82" s="10"/>
    </row>
    <row r="83" spans="1:6" ht="18">
      <c r="A83" s="12">
        <v>7</v>
      </c>
      <c r="B83" s="51" t="s">
        <v>75</v>
      </c>
      <c r="C83" s="54">
        <f t="shared" si="0"/>
        <v>222949914</v>
      </c>
      <c r="D83" s="54">
        <f t="shared" si="0"/>
        <v>222949914</v>
      </c>
      <c r="E83" s="10"/>
      <c r="F83" s="10"/>
    </row>
    <row r="84" spans="1:6" ht="18">
      <c r="A84" s="12">
        <v>8</v>
      </c>
      <c r="B84" s="51" t="s">
        <v>76</v>
      </c>
      <c r="C84" s="54">
        <f t="shared" si="0"/>
        <v>43677095</v>
      </c>
      <c r="D84" s="54">
        <f t="shared" si="0"/>
        <v>43677095</v>
      </c>
      <c r="E84" s="10"/>
      <c r="F84" s="10"/>
    </row>
    <row r="85" spans="1:6" ht="18" hidden="1">
      <c r="A85" s="12">
        <v>9</v>
      </c>
      <c r="B85" s="13" t="s">
        <v>77</v>
      </c>
      <c r="C85" s="54">
        <f t="shared" si="0"/>
        <v>1100672000</v>
      </c>
      <c r="D85" s="54">
        <f t="shared" si="0"/>
        <v>1100672000</v>
      </c>
      <c r="E85" s="10"/>
      <c r="F85" s="10"/>
    </row>
    <row r="86" spans="1:6" ht="18" hidden="1">
      <c r="A86" s="12">
        <v>10</v>
      </c>
      <c r="B86" s="13" t="s">
        <v>78</v>
      </c>
      <c r="C86" s="54">
        <f t="shared" si="0"/>
        <v>0</v>
      </c>
      <c r="D86" s="54">
        <f t="shared" si="0"/>
        <v>0</v>
      </c>
      <c r="E86" s="10"/>
      <c r="F86" s="10"/>
    </row>
    <row r="87" spans="1:6" ht="18" hidden="1">
      <c r="A87" s="12">
        <v>11</v>
      </c>
      <c r="B87" s="13" t="s">
        <v>123</v>
      </c>
      <c r="C87" s="54">
        <f t="shared" si="0"/>
        <v>0</v>
      </c>
      <c r="D87" s="54">
        <f t="shared" si="0"/>
        <v>0</v>
      </c>
      <c r="E87" s="10"/>
      <c r="F87" s="10"/>
    </row>
    <row r="88" spans="1:6" ht="18" hidden="1">
      <c r="A88" s="12">
        <v>12</v>
      </c>
      <c r="B88" s="51" t="s">
        <v>125</v>
      </c>
      <c r="C88" s="68">
        <f t="shared" si="0"/>
        <v>0</v>
      </c>
      <c r="D88" s="68">
        <f t="shared" si="0"/>
        <v>0</v>
      </c>
      <c r="E88" s="10"/>
      <c r="F88" s="10"/>
    </row>
    <row r="89" spans="1:6" ht="18.75" hidden="1">
      <c r="A89" s="12">
        <v>13</v>
      </c>
      <c r="B89" s="51" t="s">
        <v>80</v>
      </c>
      <c r="C89" s="69">
        <f t="shared" si="0"/>
        <v>0</v>
      </c>
      <c r="D89" s="69">
        <f t="shared" si="0"/>
        <v>0</v>
      </c>
      <c r="E89" s="10"/>
      <c r="F89" s="10"/>
    </row>
    <row r="90" spans="1:6" ht="18" hidden="1">
      <c r="A90" s="12">
        <v>14</v>
      </c>
      <c r="B90" s="51" t="s">
        <v>81</v>
      </c>
      <c r="C90" s="70">
        <f t="shared" si="0"/>
        <v>0</v>
      </c>
      <c r="D90" s="70">
        <f t="shared" si="0"/>
        <v>0</v>
      </c>
      <c r="E90" s="10"/>
      <c r="F90" s="10"/>
    </row>
    <row r="91" spans="1:6" ht="18">
      <c r="A91" s="12">
        <v>15</v>
      </c>
      <c r="B91" s="51" t="s">
        <v>82</v>
      </c>
      <c r="C91" s="71">
        <f>C31+C51-C71</f>
        <v>3278000</v>
      </c>
      <c r="D91" s="71">
        <f>D31+D51-D71</f>
        <v>3278000</v>
      </c>
      <c r="E91" s="10"/>
      <c r="F91" s="10"/>
    </row>
    <row r="92" spans="1:6" s="20" customFormat="1" ht="18" hidden="1">
      <c r="A92" s="12">
        <v>16</v>
      </c>
      <c r="B92" s="51" t="s">
        <v>124</v>
      </c>
      <c r="C92" s="71">
        <f t="shared" si="0"/>
        <v>0</v>
      </c>
      <c r="D92" s="71">
        <f t="shared" si="0"/>
        <v>0</v>
      </c>
      <c r="E92" s="13"/>
      <c r="F92" s="13"/>
    </row>
    <row r="93" spans="1:6" s="20" customFormat="1" ht="18">
      <c r="A93" s="12">
        <v>17</v>
      </c>
      <c r="B93" s="51" t="s">
        <v>83</v>
      </c>
      <c r="C93" s="71">
        <f t="shared" si="0"/>
        <v>62864000</v>
      </c>
      <c r="D93" s="71">
        <f t="shared" si="0"/>
        <v>62864000</v>
      </c>
      <c r="E93" s="13"/>
      <c r="F93" s="13"/>
    </row>
    <row r="94" spans="1:6" s="3" customFormat="1" ht="18" hidden="1">
      <c r="A94" s="12">
        <v>18</v>
      </c>
      <c r="B94" s="51" t="s">
        <v>118</v>
      </c>
      <c r="C94" s="19">
        <f>C34+C54-C74</f>
        <v>0</v>
      </c>
      <c r="D94" s="19">
        <f>D34+D54-D74</f>
        <v>0</v>
      </c>
      <c r="E94" s="21"/>
      <c r="F94" s="21"/>
    </row>
    <row r="95" spans="1:6" ht="18" hidden="1">
      <c r="A95" s="12">
        <v>19</v>
      </c>
      <c r="B95" s="51" t="s">
        <v>61</v>
      </c>
      <c r="C95" s="19">
        <f>C35+C55-C75</f>
        <v>0</v>
      </c>
      <c r="D95" s="19">
        <f>D35+D55-D75</f>
        <v>0</v>
      </c>
      <c r="E95" s="10"/>
      <c r="F95" s="10"/>
    </row>
    <row r="96" spans="1:6" ht="17.25" hidden="1">
      <c r="A96" s="6" t="s">
        <v>3</v>
      </c>
      <c r="B96" s="7" t="s">
        <v>4</v>
      </c>
      <c r="C96" s="9"/>
      <c r="D96" s="9"/>
      <c r="E96" s="10"/>
      <c r="F96" s="10"/>
    </row>
    <row r="97" spans="1:6" ht="17.25" hidden="1">
      <c r="A97" s="6" t="s">
        <v>58</v>
      </c>
      <c r="B97" s="7" t="s">
        <v>5</v>
      </c>
      <c r="C97" s="8"/>
      <c r="D97" s="8"/>
      <c r="E97" s="10"/>
      <c r="F97" s="10"/>
    </row>
    <row r="98" spans="1:6" s="3" customFormat="1" ht="21" hidden="1">
      <c r="A98" s="22">
        <v>6000</v>
      </c>
      <c r="B98" s="23" t="s">
        <v>51</v>
      </c>
      <c r="C98" s="24"/>
      <c r="D98" s="24"/>
      <c r="E98" s="21"/>
      <c r="F98" s="21"/>
    </row>
    <row r="99" spans="1:6" ht="19.5" hidden="1">
      <c r="A99" s="25">
        <v>1</v>
      </c>
      <c r="B99" s="26" t="s">
        <v>6</v>
      </c>
      <c r="C99" s="14"/>
      <c r="D99" s="14"/>
      <c r="E99" s="10"/>
      <c r="F99" s="10"/>
    </row>
    <row r="100" spans="1:6" ht="36" hidden="1">
      <c r="A100" s="22">
        <v>6050</v>
      </c>
      <c r="B100" s="15" t="s">
        <v>85</v>
      </c>
      <c r="C100" s="8"/>
      <c r="D100" s="8"/>
      <c r="E100" s="10"/>
      <c r="F100" s="10"/>
    </row>
    <row r="101" spans="1:6" ht="19.5" hidden="1">
      <c r="A101" s="25">
        <v>51</v>
      </c>
      <c r="B101" s="53" t="s">
        <v>128</v>
      </c>
      <c r="C101" s="14"/>
      <c r="D101" s="14"/>
      <c r="E101" s="10"/>
      <c r="F101" s="10"/>
    </row>
    <row r="102" spans="1:6" ht="21" hidden="1">
      <c r="A102" s="22">
        <v>6100</v>
      </c>
      <c r="B102" s="23" t="s">
        <v>7</v>
      </c>
      <c r="C102" s="24"/>
      <c r="D102" s="24"/>
      <c r="E102" s="10"/>
      <c r="F102" s="10"/>
    </row>
    <row r="103" spans="1:6" s="3" customFormat="1" ht="19.5" hidden="1">
      <c r="A103" s="25">
        <v>1</v>
      </c>
      <c r="B103" s="26" t="s">
        <v>8</v>
      </c>
      <c r="C103" s="54"/>
      <c r="D103" s="54"/>
      <c r="E103" s="21"/>
      <c r="F103" s="21"/>
    </row>
    <row r="104" spans="1:6" ht="19.5" hidden="1">
      <c r="A104" s="25">
        <v>12</v>
      </c>
      <c r="B104" s="26" t="s">
        <v>9</v>
      </c>
      <c r="C104" s="54"/>
      <c r="D104" s="54"/>
      <c r="E104" s="10"/>
      <c r="F104" s="10"/>
    </row>
    <row r="105" spans="1:6" ht="19.5" hidden="1">
      <c r="A105" s="25">
        <v>13</v>
      </c>
      <c r="B105" s="26" t="s">
        <v>10</v>
      </c>
      <c r="C105" s="54"/>
      <c r="D105" s="54"/>
      <c r="E105" s="10"/>
      <c r="F105" s="10"/>
    </row>
    <row r="106" spans="1:6" ht="19.5" hidden="1">
      <c r="A106" s="25">
        <v>15</v>
      </c>
      <c r="B106" s="26" t="s">
        <v>86</v>
      </c>
      <c r="C106" s="54"/>
      <c r="D106" s="54"/>
      <c r="E106" s="10"/>
      <c r="F106" s="10"/>
    </row>
    <row r="107" spans="1:6" ht="21" hidden="1">
      <c r="A107" s="22">
        <v>6300</v>
      </c>
      <c r="B107" s="23" t="s">
        <v>12</v>
      </c>
      <c r="C107" s="24"/>
      <c r="D107" s="24"/>
      <c r="E107" s="10"/>
      <c r="F107" s="10"/>
    </row>
    <row r="108" spans="1:6" ht="19.5" hidden="1">
      <c r="A108" s="25">
        <v>1</v>
      </c>
      <c r="B108" s="26" t="s">
        <v>60</v>
      </c>
      <c r="C108" s="54"/>
      <c r="D108" s="54"/>
      <c r="E108" s="10"/>
      <c r="F108" s="10"/>
    </row>
    <row r="109" spans="1:6" ht="19.5" hidden="1">
      <c r="A109" s="25">
        <v>2</v>
      </c>
      <c r="B109" s="26" t="s">
        <v>13</v>
      </c>
      <c r="C109" s="54"/>
      <c r="D109" s="54"/>
      <c r="E109" s="10"/>
      <c r="F109" s="10"/>
    </row>
    <row r="110" spans="1:6" ht="19.5" hidden="1">
      <c r="A110" s="25">
        <v>3</v>
      </c>
      <c r="B110" s="26" t="s">
        <v>14</v>
      </c>
      <c r="C110" s="54"/>
      <c r="D110" s="54"/>
      <c r="E110" s="10"/>
      <c r="F110" s="10"/>
    </row>
    <row r="111" spans="1:6" s="3" customFormat="1" ht="19.5" hidden="1">
      <c r="A111" s="25">
        <v>4</v>
      </c>
      <c r="B111" s="26" t="s">
        <v>15</v>
      </c>
      <c r="C111" s="54"/>
      <c r="D111" s="54"/>
      <c r="E111" s="21"/>
      <c r="F111" s="21"/>
    </row>
    <row r="112" spans="1:6" ht="21" hidden="1">
      <c r="A112" s="22">
        <v>6400</v>
      </c>
      <c r="B112" s="23" t="s">
        <v>16</v>
      </c>
      <c r="C112" s="24"/>
      <c r="D112" s="24"/>
      <c r="E112" s="10"/>
      <c r="F112" s="10"/>
    </row>
    <row r="113" spans="1:6" ht="19.5" hidden="1">
      <c r="A113" s="25">
        <v>4</v>
      </c>
      <c r="B113" s="27" t="s">
        <v>17</v>
      </c>
      <c r="C113" s="54"/>
      <c r="D113" s="54"/>
      <c r="E113" s="10"/>
      <c r="F113" s="10"/>
    </row>
    <row r="114" spans="1:6" ht="19.5" hidden="1">
      <c r="A114" s="25">
        <v>49</v>
      </c>
      <c r="B114" s="27" t="s">
        <v>18</v>
      </c>
      <c r="C114" s="54"/>
      <c r="D114" s="54"/>
      <c r="E114" s="10"/>
      <c r="F114" s="10"/>
    </row>
    <row r="115" spans="1:6" s="3" customFormat="1" ht="21" hidden="1">
      <c r="A115" s="22">
        <v>6500</v>
      </c>
      <c r="B115" s="23" t="s">
        <v>19</v>
      </c>
      <c r="C115" s="24"/>
      <c r="D115" s="24"/>
      <c r="E115" s="21"/>
      <c r="F115" s="21"/>
    </row>
    <row r="116" spans="1:6" ht="19.5" hidden="1">
      <c r="A116" s="25">
        <v>1</v>
      </c>
      <c r="B116" s="26" t="s">
        <v>20</v>
      </c>
      <c r="C116" s="54"/>
      <c r="D116" s="54"/>
      <c r="E116" s="10"/>
      <c r="F116" s="10"/>
    </row>
    <row r="117" spans="1:6" ht="19.5" hidden="1">
      <c r="A117" s="25">
        <v>3</v>
      </c>
      <c r="B117" s="26" t="s">
        <v>87</v>
      </c>
      <c r="C117" s="55"/>
      <c r="D117" s="55"/>
      <c r="E117" s="10"/>
      <c r="F117" s="10"/>
    </row>
    <row r="118" spans="1:6" ht="19.5" hidden="1">
      <c r="A118" s="25">
        <v>4</v>
      </c>
      <c r="B118" s="26" t="s">
        <v>21</v>
      </c>
      <c r="C118" s="28"/>
      <c r="D118" s="28"/>
      <c r="E118" s="10"/>
      <c r="F118" s="10"/>
    </row>
    <row r="119" spans="1:6" s="3" customFormat="1" ht="21" hidden="1">
      <c r="A119" s="22">
        <v>6550</v>
      </c>
      <c r="B119" s="23" t="s">
        <v>22</v>
      </c>
      <c r="C119" s="24"/>
      <c r="D119" s="24"/>
      <c r="E119" s="21"/>
      <c r="F119" s="21"/>
    </row>
    <row r="120" spans="1:6" ht="19.5" hidden="1">
      <c r="A120" s="25">
        <v>51</v>
      </c>
      <c r="B120" s="26" t="s">
        <v>23</v>
      </c>
      <c r="C120" s="29"/>
      <c r="D120" s="29"/>
      <c r="E120" s="10"/>
      <c r="F120" s="10"/>
    </row>
    <row r="121" spans="1:6" ht="19.5" hidden="1">
      <c r="A121" s="25">
        <v>52</v>
      </c>
      <c r="B121" s="26" t="s">
        <v>24</v>
      </c>
      <c r="C121" s="29"/>
      <c r="D121" s="29"/>
      <c r="E121" s="10"/>
      <c r="F121" s="10"/>
    </row>
    <row r="122" spans="1:6" ht="19.5" hidden="1">
      <c r="A122" s="25">
        <v>99</v>
      </c>
      <c r="B122" s="26" t="s">
        <v>25</v>
      </c>
      <c r="C122" s="29"/>
      <c r="D122" s="29"/>
      <c r="E122" s="10"/>
      <c r="F122" s="10"/>
    </row>
    <row r="123" spans="1:6" ht="21" hidden="1">
      <c r="A123" s="22">
        <v>6600</v>
      </c>
      <c r="B123" s="23" t="s">
        <v>26</v>
      </c>
      <c r="C123" s="30"/>
      <c r="D123" s="30"/>
      <c r="E123" s="10"/>
      <c r="F123" s="10"/>
    </row>
    <row r="124" spans="1:6" ht="19.5" hidden="1">
      <c r="A124" s="25">
        <v>1</v>
      </c>
      <c r="B124" s="26" t="s">
        <v>27</v>
      </c>
      <c r="C124" s="14"/>
      <c r="D124" s="14"/>
      <c r="E124" s="10"/>
      <c r="F124" s="10"/>
    </row>
    <row r="125" spans="1:6" ht="19.5" hidden="1">
      <c r="A125" s="25">
        <v>5</v>
      </c>
      <c r="B125" s="26" t="s">
        <v>28</v>
      </c>
      <c r="C125" s="14"/>
      <c r="D125" s="14"/>
      <c r="E125" s="10"/>
      <c r="F125" s="10"/>
    </row>
    <row r="126" spans="1:6" ht="19.5" hidden="1">
      <c r="A126" s="25">
        <v>18</v>
      </c>
      <c r="B126" s="26" t="s">
        <v>29</v>
      </c>
      <c r="C126" s="14"/>
      <c r="D126" s="14"/>
      <c r="E126" s="10"/>
      <c r="F126" s="10"/>
    </row>
    <row r="127" spans="1:6" s="3" customFormat="1" ht="19.5" hidden="1">
      <c r="A127" s="25">
        <v>49</v>
      </c>
      <c r="B127" s="26" t="s">
        <v>88</v>
      </c>
      <c r="C127" s="29"/>
      <c r="D127" s="29"/>
      <c r="E127" s="21"/>
      <c r="F127" s="21"/>
    </row>
    <row r="128" spans="1:6" ht="21" hidden="1">
      <c r="A128" s="22">
        <v>6650</v>
      </c>
      <c r="B128" s="23" t="s">
        <v>89</v>
      </c>
      <c r="C128" s="30"/>
      <c r="D128" s="30"/>
      <c r="E128" s="10"/>
      <c r="F128" s="10"/>
    </row>
    <row r="129" spans="1:6" ht="19.5" hidden="1">
      <c r="A129" s="25">
        <v>57</v>
      </c>
      <c r="B129" s="31" t="s">
        <v>90</v>
      </c>
      <c r="C129" s="29"/>
      <c r="D129" s="29"/>
      <c r="E129" s="10"/>
      <c r="F129" s="10"/>
    </row>
    <row r="130" spans="1:6" ht="19.5" hidden="1">
      <c r="A130" s="25">
        <v>99</v>
      </c>
      <c r="B130" s="31" t="s">
        <v>91</v>
      </c>
      <c r="C130" s="29"/>
      <c r="D130" s="29"/>
      <c r="E130" s="10"/>
      <c r="F130" s="10"/>
    </row>
    <row r="131" spans="1:6" ht="21" hidden="1">
      <c r="A131" s="22">
        <v>6700</v>
      </c>
      <c r="B131" s="23" t="s">
        <v>30</v>
      </c>
      <c r="C131" s="30"/>
      <c r="D131" s="30"/>
      <c r="E131" s="10"/>
      <c r="F131" s="10"/>
    </row>
    <row r="132" spans="1:6" s="3" customFormat="1" ht="19.5" hidden="1">
      <c r="A132" s="25">
        <v>1</v>
      </c>
      <c r="B132" s="26" t="s">
        <v>31</v>
      </c>
      <c r="C132" s="29"/>
      <c r="D132" s="29"/>
      <c r="E132" s="21"/>
      <c r="F132" s="21"/>
    </row>
    <row r="133" spans="1:6" ht="19.5" hidden="1">
      <c r="A133" s="25">
        <v>2</v>
      </c>
      <c r="B133" s="26" t="s">
        <v>32</v>
      </c>
      <c r="C133" s="29"/>
      <c r="D133" s="29"/>
      <c r="E133" s="10"/>
      <c r="F133" s="10"/>
    </row>
    <row r="134" spans="1:6" ht="19.5" hidden="1">
      <c r="A134" s="25">
        <v>3</v>
      </c>
      <c r="B134" s="26" t="s">
        <v>33</v>
      </c>
      <c r="C134" s="29"/>
      <c r="D134" s="29"/>
      <c r="E134" s="10"/>
      <c r="F134" s="10"/>
    </row>
    <row r="135" spans="1:6" ht="19.5" hidden="1">
      <c r="A135" s="25">
        <v>4</v>
      </c>
      <c r="B135" s="26" t="s">
        <v>34</v>
      </c>
      <c r="C135" s="14"/>
      <c r="D135" s="14"/>
      <c r="E135" s="10"/>
      <c r="F135" s="10"/>
    </row>
    <row r="136" spans="1:6" ht="21" hidden="1">
      <c r="A136" s="22">
        <v>6750</v>
      </c>
      <c r="B136" s="23" t="s">
        <v>35</v>
      </c>
      <c r="C136" s="30"/>
      <c r="D136" s="30"/>
      <c r="E136" s="10"/>
      <c r="F136" s="10"/>
    </row>
    <row r="137" spans="1:6" ht="19.5" hidden="1">
      <c r="A137" s="25">
        <v>51</v>
      </c>
      <c r="B137" s="27" t="s">
        <v>36</v>
      </c>
      <c r="C137" s="29"/>
      <c r="D137" s="29"/>
      <c r="E137" s="10"/>
      <c r="F137" s="10"/>
    </row>
    <row r="138" spans="1:6" s="3" customFormat="1" ht="19.5" hidden="1">
      <c r="A138" s="25">
        <v>54</v>
      </c>
      <c r="B138" s="31" t="s">
        <v>92</v>
      </c>
      <c r="C138" s="14"/>
      <c r="D138" s="14"/>
      <c r="E138" s="21"/>
      <c r="F138" s="21"/>
    </row>
    <row r="139" spans="1:6" ht="19.5" hidden="1">
      <c r="A139" s="25">
        <v>57</v>
      </c>
      <c r="B139" s="56" t="s">
        <v>93</v>
      </c>
      <c r="C139" s="14"/>
      <c r="D139" s="14"/>
      <c r="E139" s="10"/>
      <c r="F139" s="10"/>
    </row>
    <row r="140" spans="1:6" ht="19.5" hidden="1">
      <c r="A140" s="25">
        <v>58</v>
      </c>
      <c r="B140" s="27" t="s">
        <v>37</v>
      </c>
      <c r="C140" s="29"/>
      <c r="D140" s="29"/>
      <c r="E140" s="10"/>
      <c r="F140" s="10"/>
    </row>
    <row r="141" spans="1:6" ht="19.5" hidden="1">
      <c r="A141" s="25">
        <v>99</v>
      </c>
      <c r="B141" s="27" t="s">
        <v>38</v>
      </c>
      <c r="C141" s="29"/>
      <c r="D141" s="29"/>
      <c r="E141" s="10"/>
      <c r="F141" s="10"/>
    </row>
    <row r="142" spans="1:6" ht="21" hidden="1">
      <c r="A142" s="22">
        <v>6900</v>
      </c>
      <c r="B142" s="23" t="s">
        <v>39</v>
      </c>
      <c r="C142" s="30"/>
      <c r="D142" s="30"/>
      <c r="E142" s="10"/>
      <c r="F142" s="10"/>
    </row>
    <row r="143" spans="1:6" ht="19.5" hidden="1">
      <c r="A143" s="25">
        <v>6</v>
      </c>
      <c r="B143" s="13" t="s">
        <v>94</v>
      </c>
      <c r="C143" s="29"/>
      <c r="D143" s="29"/>
      <c r="E143" s="10"/>
      <c r="F143" s="10"/>
    </row>
    <row r="144" spans="1:6" ht="19.5" hidden="1">
      <c r="A144" s="25">
        <v>7</v>
      </c>
      <c r="B144" s="26" t="s">
        <v>40</v>
      </c>
      <c r="C144" s="29"/>
      <c r="D144" s="29"/>
      <c r="E144" s="10"/>
      <c r="F144" s="10"/>
    </row>
    <row r="145" spans="1:6" ht="19.5" hidden="1">
      <c r="A145" s="25">
        <v>8</v>
      </c>
      <c r="B145" s="13" t="s">
        <v>95</v>
      </c>
      <c r="C145" s="29"/>
      <c r="D145" s="29"/>
      <c r="E145" s="10"/>
      <c r="F145" s="10"/>
    </row>
    <row r="146" spans="1:6" ht="19.5" hidden="1">
      <c r="A146" s="25">
        <v>12</v>
      </c>
      <c r="B146" s="26" t="s">
        <v>41</v>
      </c>
      <c r="C146" s="14"/>
      <c r="D146" s="14"/>
      <c r="E146" s="10"/>
      <c r="F146" s="10"/>
    </row>
    <row r="147" spans="1:6" ht="19.5" hidden="1">
      <c r="A147" s="25">
        <v>13</v>
      </c>
      <c r="B147" s="13" t="s">
        <v>96</v>
      </c>
      <c r="C147" s="29"/>
      <c r="D147" s="29"/>
      <c r="E147" s="10"/>
      <c r="F147" s="10"/>
    </row>
    <row r="148" spans="1:6" s="3" customFormat="1" ht="19.5" hidden="1">
      <c r="A148" s="25">
        <v>16</v>
      </c>
      <c r="B148" s="26" t="s">
        <v>97</v>
      </c>
      <c r="C148" s="29"/>
      <c r="D148" s="29"/>
      <c r="E148" s="21"/>
      <c r="F148" s="21"/>
    </row>
    <row r="149" spans="1:6" ht="19.5" hidden="1">
      <c r="A149" s="25">
        <v>17</v>
      </c>
      <c r="B149" s="26" t="s">
        <v>98</v>
      </c>
      <c r="C149" s="29"/>
      <c r="D149" s="29"/>
      <c r="E149" s="10"/>
      <c r="F149" s="10"/>
    </row>
    <row r="150" spans="1:6" ht="19.5" hidden="1">
      <c r="A150" s="25">
        <v>21</v>
      </c>
      <c r="B150" s="26" t="s">
        <v>42</v>
      </c>
      <c r="C150" s="29"/>
      <c r="D150" s="29"/>
      <c r="E150" s="10"/>
      <c r="F150" s="10"/>
    </row>
    <row r="151" spans="1:6" ht="19.5" hidden="1">
      <c r="A151" s="25">
        <v>49</v>
      </c>
      <c r="B151" s="26" t="s">
        <v>43</v>
      </c>
      <c r="C151" s="29"/>
      <c r="D151" s="29"/>
      <c r="E151" s="10"/>
      <c r="F151" s="10"/>
    </row>
    <row r="152" spans="1:6" ht="21" hidden="1">
      <c r="A152" s="22">
        <v>6950</v>
      </c>
      <c r="B152" s="7" t="s">
        <v>119</v>
      </c>
      <c r="C152" s="30"/>
      <c r="D152" s="30"/>
      <c r="E152" s="10"/>
      <c r="F152" s="10"/>
    </row>
    <row r="153" spans="1:6" ht="19.5" hidden="1">
      <c r="A153" s="25">
        <v>56</v>
      </c>
      <c r="B153" s="13" t="s">
        <v>112</v>
      </c>
      <c r="C153" s="29"/>
      <c r="D153" s="29"/>
      <c r="E153" s="10"/>
      <c r="F153" s="10"/>
    </row>
    <row r="154" spans="1:6" ht="21" hidden="1">
      <c r="A154" s="22">
        <v>7000</v>
      </c>
      <c r="B154" s="23" t="s">
        <v>44</v>
      </c>
      <c r="C154" s="30"/>
      <c r="D154" s="30"/>
      <c r="E154" s="10"/>
      <c r="F154" s="10"/>
    </row>
    <row r="155" spans="1:6" ht="19.5" hidden="1">
      <c r="A155" s="25">
        <v>1</v>
      </c>
      <c r="B155" s="26" t="s">
        <v>45</v>
      </c>
      <c r="C155" s="14"/>
      <c r="D155" s="14"/>
      <c r="E155" s="10"/>
      <c r="F155" s="10"/>
    </row>
    <row r="156" spans="1:6" ht="19.5" hidden="1">
      <c r="A156" s="25">
        <v>4</v>
      </c>
      <c r="B156" s="26" t="s">
        <v>46</v>
      </c>
      <c r="C156" s="14"/>
      <c r="D156" s="14"/>
      <c r="E156" s="10"/>
      <c r="F156" s="10"/>
    </row>
    <row r="157" spans="1:6" ht="19.5" hidden="1">
      <c r="A157" s="25">
        <v>6</v>
      </c>
      <c r="B157" s="26" t="s">
        <v>47</v>
      </c>
      <c r="C157" s="29"/>
      <c r="D157" s="29"/>
      <c r="E157" s="10"/>
      <c r="F157" s="10"/>
    </row>
    <row r="158" spans="1:6" ht="19.5" hidden="1">
      <c r="A158" s="25">
        <v>49</v>
      </c>
      <c r="B158" s="26" t="s">
        <v>48</v>
      </c>
      <c r="C158" s="14"/>
      <c r="D158" s="14"/>
      <c r="E158" s="10"/>
      <c r="F158" s="10"/>
    </row>
    <row r="159" spans="1:6" ht="21" hidden="1">
      <c r="A159" s="22">
        <v>7050</v>
      </c>
      <c r="B159" s="7" t="s">
        <v>99</v>
      </c>
      <c r="C159" s="8"/>
      <c r="D159" s="8"/>
      <c r="E159" s="10"/>
      <c r="F159" s="10"/>
    </row>
    <row r="160" spans="1:6" s="3" customFormat="1" ht="19.5" hidden="1">
      <c r="A160" s="25">
        <v>7053</v>
      </c>
      <c r="B160" s="13" t="s">
        <v>100</v>
      </c>
      <c r="C160" s="14"/>
      <c r="D160" s="14"/>
      <c r="E160" s="21"/>
      <c r="F160" s="21"/>
    </row>
    <row r="161" spans="1:6" ht="21" hidden="1">
      <c r="A161" s="22">
        <v>7750</v>
      </c>
      <c r="B161" s="23" t="s">
        <v>48</v>
      </c>
      <c r="C161" s="32"/>
      <c r="D161" s="32"/>
      <c r="E161" s="10"/>
      <c r="F161" s="10"/>
    </row>
    <row r="162" spans="1:6" ht="19.5" hidden="1">
      <c r="A162" s="25">
        <v>56</v>
      </c>
      <c r="B162" s="13" t="s">
        <v>101</v>
      </c>
      <c r="C162" s="14"/>
      <c r="D162" s="14"/>
      <c r="E162" s="10"/>
      <c r="F162" s="10"/>
    </row>
    <row r="163" spans="1:6" ht="19.5" hidden="1">
      <c r="A163" s="25">
        <v>64</v>
      </c>
      <c r="B163" s="26" t="s">
        <v>49</v>
      </c>
      <c r="C163" s="33"/>
      <c r="D163" s="33"/>
      <c r="E163" s="10"/>
      <c r="F163" s="10"/>
    </row>
    <row r="164" spans="1:6" s="3" customFormat="1" ht="19.5" hidden="1">
      <c r="A164" s="25">
        <v>99</v>
      </c>
      <c r="B164" s="26" t="s">
        <v>129</v>
      </c>
      <c r="C164" s="33"/>
      <c r="D164" s="33"/>
      <c r="E164" s="21"/>
      <c r="F164" s="21"/>
    </row>
    <row r="165" spans="1:6" ht="42" hidden="1">
      <c r="A165" s="22">
        <v>7850</v>
      </c>
      <c r="B165" s="34" t="s">
        <v>102</v>
      </c>
      <c r="C165" s="32"/>
      <c r="D165" s="32"/>
      <c r="E165" s="10"/>
      <c r="F165" s="10"/>
    </row>
    <row r="166" spans="1:6" ht="19.5" hidden="1">
      <c r="A166" s="25">
        <v>99</v>
      </c>
      <c r="B166" s="26" t="s">
        <v>11</v>
      </c>
      <c r="C166" s="14"/>
      <c r="D166" s="14"/>
      <c r="E166" s="10"/>
      <c r="F166" s="10"/>
    </row>
    <row r="167" spans="1:6" ht="21" hidden="1">
      <c r="A167" s="22"/>
      <c r="B167" s="22" t="s">
        <v>50</v>
      </c>
      <c r="C167" s="8"/>
      <c r="D167" s="8"/>
      <c r="E167" s="10"/>
      <c r="F167" s="10"/>
    </row>
    <row r="168" spans="1:6" ht="21" hidden="1">
      <c r="A168" s="22" t="s">
        <v>57</v>
      </c>
      <c r="B168" s="6" t="s">
        <v>103</v>
      </c>
      <c r="C168" s="30"/>
      <c r="D168" s="30"/>
      <c r="E168" s="10"/>
      <c r="F168" s="10"/>
    </row>
    <row r="169" spans="1:6" ht="21" hidden="1">
      <c r="A169" s="22">
        <v>6000</v>
      </c>
      <c r="B169" s="23" t="s">
        <v>51</v>
      </c>
      <c r="C169" s="30"/>
      <c r="D169" s="30"/>
      <c r="E169" s="10"/>
      <c r="F169" s="10"/>
    </row>
    <row r="170" spans="1:6" ht="19.5" hidden="1">
      <c r="A170" s="25">
        <v>1</v>
      </c>
      <c r="B170" s="26" t="s">
        <v>6</v>
      </c>
      <c r="C170" s="29"/>
      <c r="D170" s="29"/>
      <c r="E170" s="10"/>
      <c r="F170" s="10"/>
    </row>
    <row r="171" spans="1:6" ht="19.5" hidden="1">
      <c r="A171" s="25">
        <v>3</v>
      </c>
      <c r="B171" s="13" t="s">
        <v>62</v>
      </c>
      <c r="C171" s="29"/>
      <c r="D171" s="29"/>
      <c r="E171" s="10"/>
      <c r="F171" s="10"/>
    </row>
    <row r="172" spans="1:6" ht="19.5" hidden="1">
      <c r="A172" s="25">
        <v>51</v>
      </c>
      <c r="B172" s="27" t="s">
        <v>52</v>
      </c>
      <c r="C172" s="29"/>
      <c r="D172" s="29"/>
      <c r="E172" s="10"/>
      <c r="F172" s="10"/>
    </row>
    <row r="173" spans="1:6" ht="21" hidden="1">
      <c r="A173" s="22">
        <v>6100</v>
      </c>
      <c r="B173" s="23" t="s">
        <v>7</v>
      </c>
      <c r="C173" s="30"/>
      <c r="D173" s="30"/>
      <c r="E173" s="10"/>
      <c r="F173" s="10"/>
    </row>
    <row r="174" spans="1:6" ht="19.5" hidden="1">
      <c r="A174" s="25">
        <v>1</v>
      </c>
      <c r="B174" s="26" t="s">
        <v>8</v>
      </c>
      <c r="C174" s="29"/>
      <c r="D174" s="29"/>
      <c r="E174" s="10"/>
      <c r="F174" s="10"/>
    </row>
    <row r="175" spans="1:6" ht="19.5" hidden="1">
      <c r="A175" s="25">
        <v>12</v>
      </c>
      <c r="B175" s="26" t="s">
        <v>9</v>
      </c>
      <c r="C175" s="29"/>
      <c r="D175" s="29"/>
      <c r="E175" s="10"/>
      <c r="F175" s="10"/>
    </row>
    <row r="176" spans="1:6" ht="19.5" hidden="1">
      <c r="A176" s="25">
        <v>13</v>
      </c>
      <c r="B176" s="26" t="s">
        <v>10</v>
      </c>
      <c r="C176" s="29"/>
      <c r="D176" s="29"/>
      <c r="E176" s="10"/>
      <c r="F176" s="10"/>
    </row>
    <row r="177" spans="1:6" ht="19.5" hidden="1">
      <c r="A177" s="25">
        <v>15</v>
      </c>
      <c r="B177" s="26" t="s">
        <v>104</v>
      </c>
      <c r="C177" s="29"/>
      <c r="D177" s="29"/>
      <c r="E177" s="10"/>
      <c r="F177" s="10"/>
    </row>
    <row r="178" spans="1:6" ht="19.5" hidden="1">
      <c r="A178" s="25">
        <v>49</v>
      </c>
      <c r="B178" s="26" t="s">
        <v>11</v>
      </c>
      <c r="C178" s="29"/>
      <c r="D178" s="29"/>
      <c r="E178" s="10"/>
      <c r="F178" s="10"/>
    </row>
    <row r="179" spans="1:6" ht="21" hidden="1">
      <c r="A179" s="22">
        <v>6300</v>
      </c>
      <c r="B179" s="23" t="s">
        <v>12</v>
      </c>
      <c r="C179" s="30"/>
      <c r="D179" s="30"/>
      <c r="E179" s="10"/>
      <c r="F179" s="10"/>
    </row>
    <row r="180" spans="1:6" ht="19.5" hidden="1">
      <c r="A180" s="25">
        <v>1</v>
      </c>
      <c r="B180" s="26" t="s">
        <v>60</v>
      </c>
      <c r="C180" s="57"/>
      <c r="D180" s="57"/>
      <c r="E180" s="10"/>
      <c r="F180" s="10"/>
    </row>
    <row r="181" spans="1:6" ht="19.5" hidden="1">
      <c r="A181" s="25">
        <v>2</v>
      </c>
      <c r="B181" s="26" t="s">
        <v>13</v>
      </c>
      <c r="C181" s="57"/>
      <c r="D181" s="57"/>
      <c r="E181" s="10"/>
      <c r="F181" s="10"/>
    </row>
    <row r="182" spans="1:6" ht="19.5" hidden="1">
      <c r="A182" s="25">
        <v>3</v>
      </c>
      <c r="B182" s="26" t="s">
        <v>14</v>
      </c>
      <c r="C182" s="57"/>
      <c r="D182" s="57"/>
      <c r="E182" s="10"/>
      <c r="F182" s="10"/>
    </row>
    <row r="183" spans="1:6" ht="19.5" hidden="1">
      <c r="A183" s="25">
        <v>4</v>
      </c>
      <c r="B183" s="26" t="s">
        <v>15</v>
      </c>
      <c r="C183" s="57"/>
      <c r="D183" s="57"/>
      <c r="E183" s="10"/>
      <c r="F183" s="10"/>
    </row>
    <row r="184" spans="1:6" ht="21" hidden="1">
      <c r="A184" s="22"/>
      <c r="B184" s="22" t="s">
        <v>50</v>
      </c>
      <c r="C184" s="30"/>
      <c r="D184" s="30"/>
      <c r="E184" s="10"/>
      <c r="F184" s="10"/>
    </row>
    <row r="185" spans="1:6" s="3" customFormat="1" ht="21" hidden="1">
      <c r="A185" s="22" t="s">
        <v>59</v>
      </c>
      <c r="B185" s="7" t="s">
        <v>105</v>
      </c>
      <c r="C185" s="35"/>
      <c r="D185" s="35"/>
      <c r="E185" s="21"/>
      <c r="F185" s="21"/>
    </row>
    <row r="186" spans="1:6" s="3" customFormat="1" ht="21" hidden="1">
      <c r="A186" s="22">
        <v>6300</v>
      </c>
      <c r="B186" s="23" t="s">
        <v>12</v>
      </c>
      <c r="C186" s="30"/>
      <c r="D186" s="30"/>
      <c r="E186" s="21"/>
      <c r="F186" s="21"/>
    </row>
    <row r="187" spans="1:6" ht="19.5" hidden="1">
      <c r="A187" s="25">
        <v>1</v>
      </c>
      <c r="B187" s="26" t="s">
        <v>60</v>
      </c>
      <c r="C187" s="54"/>
      <c r="D187" s="54"/>
      <c r="E187" s="10"/>
      <c r="F187" s="10"/>
    </row>
    <row r="188" spans="1:6" ht="19.5" hidden="1">
      <c r="A188" s="25">
        <v>2</v>
      </c>
      <c r="B188" s="26" t="s">
        <v>13</v>
      </c>
      <c r="C188" s="54"/>
      <c r="D188" s="54"/>
      <c r="E188" s="10"/>
      <c r="F188" s="10"/>
    </row>
    <row r="189" spans="1:6" ht="19.5" hidden="1">
      <c r="A189" s="25">
        <v>3</v>
      </c>
      <c r="B189" s="26" t="s">
        <v>14</v>
      </c>
      <c r="C189" s="54"/>
      <c r="D189" s="54"/>
      <c r="E189" s="10"/>
      <c r="F189" s="10"/>
    </row>
    <row r="190" spans="1:6" s="3" customFormat="1" ht="19.5" hidden="1">
      <c r="A190" s="25">
        <v>4</v>
      </c>
      <c r="B190" s="26" t="s">
        <v>15</v>
      </c>
      <c r="C190" s="54"/>
      <c r="D190" s="54"/>
      <c r="E190" s="21"/>
      <c r="F190" s="21"/>
    </row>
    <row r="191" spans="1:6" ht="21" hidden="1">
      <c r="A191" s="22">
        <v>6400</v>
      </c>
      <c r="B191" s="22" t="s">
        <v>53</v>
      </c>
      <c r="C191" s="49"/>
      <c r="D191" s="49"/>
      <c r="E191" s="10"/>
      <c r="F191" s="10"/>
    </row>
    <row r="192" spans="1:6" ht="19.5" hidden="1">
      <c r="A192" s="25">
        <v>49</v>
      </c>
      <c r="B192" s="26" t="s">
        <v>54</v>
      </c>
      <c r="C192" s="54"/>
      <c r="D192" s="54"/>
      <c r="E192" s="10"/>
      <c r="F192" s="10"/>
    </row>
    <row r="193" spans="1:6" ht="21" hidden="1">
      <c r="A193" s="22">
        <v>6550</v>
      </c>
      <c r="B193" s="7" t="s">
        <v>106</v>
      </c>
      <c r="C193" s="49"/>
      <c r="D193" s="49"/>
      <c r="E193" s="10"/>
      <c r="F193" s="10"/>
    </row>
    <row r="194" spans="1:6" ht="19.5" hidden="1">
      <c r="A194" s="25">
        <v>52</v>
      </c>
      <c r="B194" s="26" t="s">
        <v>24</v>
      </c>
      <c r="C194" s="50"/>
      <c r="D194" s="50"/>
      <c r="E194" s="10"/>
      <c r="F194" s="10"/>
    </row>
    <row r="195" spans="1:6" s="3" customFormat="1" ht="72" hidden="1">
      <c r="A195" s="25">
        <v>99</v>
      </c>
      <c r="B195" s="58" t="s">
        <v>127</v>
      </c>
      <c r="C195" s="50"/>
      <c r="D195" s="50"/>
      <c r="E195" s="21"/>
      <c r="F195" s="21"/>
    </row>
    <row r="196" spans="1:6" ht="21" hidden="1">
      <c r="A196" s="22">
        <v>6750</v>
      </c>
      <c r="B196" s="6" t="s">
        <v>107</v>
      </c>
      <c r="C196" s="49"/>
      <c r="D196" s="49"/>
      <c r="E196" s="10"/>
      <c r="F196" s="10"/>
    </row>
    <row r="197" spans="1:6" ht="19.5" hidden="1">
      <c r="A197" s="25">
        <v>57</v>
      </c>
      <c r="B197" s="56" t="s">
        <v>93</v>
      </c>
      <c r="C197" s="50"/>
      <c r="D197" s="50"/>
      <c r="E197" s="10"/>
      <c r="F197" s="10"/>
    </row>
    <row r="198" spans="1:6" ht="19.5" hidden="1">
      <c r="A198" s="25">
        <v>58</v>
      </c>
      <c r="B198" s="13" t="s">
        <v>108</v>
      </c>
      <c r="C198" s="50"/>
      <c r="D198" s="50"/>
      <c r="E198" s="10"/>
      <c r="F198" s="10"/>
    </row>
    <row r="199" spans="1:6" ht="21" hidden="1">
      <c r="A199" s="22">
        <v>6900</v>
      </c>
      <c r="B199" s="23" t="s">
        <v>39</v>
      </c>
      <c r="C199" s="49"/>
      <c r="D199" s="49"/>
      <c r="E199" s="10"/>
      <c r="F199" s="10"/>
    </row>
    <row r="200" spans="1:6" ht="19.5" hidden="1">
      <c r="A200" s="25">
        <v>49</v>
      </c>
      <c r="B200" s="13" t="s">
        <v>126</v>
      </c>
      <c r="C200" s="50"/>
      <c r="D200" s="50"/>
      <c r="E200" s="10"/>
      <c r="F200" s="10"/>
    </row>
    <row r="201" spans="1:6" ht="21" hidden="1">
      <c r="A201" s="22">
        <v>6950</v>
      </c>
      <c r="B201" s="7" t="s">
        <v>119</v>
      </c>
      <c r="C201" s="49"/>
      <c r="D201" s="49"/>
      <c r="E201" s="10"/>
      <c r="F201" s="10"/>
    </row>
    <row r="202" spans="1:6" ht="19.5" hidden="1">
      <c r="A202" s="25">
        <v>6956</v>
      </c>
      <c r="B202" s="13" t="s">
        <v>112</v>
      </c>
      <c r="C202" s="50"/>
      <c r="D202" s="50"/>
      <c r="E202" s="10"/>
      <c r="F202" s="10"/>
    </row>
    <row r="203" spans="1:6" s="3" customFormat="1" ht="17.25" hidden="1">
      <c r="A203" s="6">
        <v>7000</v>
      </c>
      <c r="B203" s="7" t="s">
        <v>44</v>
      </c>
      <c r="C203" s="8"/>
      <c r="D203" s="8"/>
      <c r="E203" s="21"/>
      <c r="F203" s="21"/>
    </row>
    <row r="204" spans="1:6" ht="18" hidden="1">
      <c r="A204" s="12">
        <v>4</v>
      </c>
      <c r="B204" s="13" t="s">
        <v>109</v>
      </c>
      <c r="C204" s="14"/>
      <c r="D204" s="14"/>
      <c r="E204" s="10"/>
      <c r="F204" s="10"/>
    </row>
    <row r="205" spans="1:6" ht="17.25" hidden="1">
      <c r="A205" s="6">
        <v>7750</v>
      </c>
      <c r="B205" s="7" t="s">
        <v>110</v>
      </c>
      <c r="C205" s="8"/>
      <c r="D205" s="8"/>
      <c r="E205" s="10"/>
      <c r="F205" s="10"/>
    </row>
    <row r="206" spans="1:6" s="3" customFormat="1" ht="18" hidden="1">
      <c r="A206" s="12">
        <v>57</v>
      </c>
      <c r="B206" s="13"/>
      <c r="C206" s="14"/>
      <c r="D206" s="14"/>
      <c r="E206" s="21"/>
      <c r="F206" s="21"/>
    </row>
    <row r="207" spans="1:6" ht="18" hidden="1">
      <c r="A207" s="12">
        <v>99</v>
      </c>
      <c r="B207" s="13" t="s">
        <v>111</v>
      </c>
      <c r="C207" s="14"/>
      <c r="D207" s="14"/>
      <c r="E207" s="10"/>
      <c r="F207" s="10"/>
    </row>
    <row r="208" spans="1:6" s="20" customFormat="1" ht="21.75" customHeight="1" hidden="1">
      <c r="A208" s="37">
        <v>8000</v>
      </c>
      <c r="B208" s="11" t="s">
        <v>120</v>
      </c>
      <c r="C208" s="38"/>
      <c r="D208" s="38"/>
      <c r="E208" s="36"/>
      <c r="F208" s="13"/>
    </row>
    <row r="209" spans="1:6" s="20" customFormat="1" ht="21.75" customHeight="1" hidden="1">
      <c r="A209" s="12">
        <v>8006</v>
      </c>
      <c r="B209" s="56" t="s">
        <v>121</v>
      </c>
      <c r="C209" s="54"/>
      <c r="D209" s="54"/>
      <c r="E209" s="13"/>
      <c r="F209" s="13"/>
    </row>
    <row r="210" spans="1:6" s="20" customFormat="1" ht="21" hidden="1">
      <c r="A210" s="7"/>
      <c r="B210" s="22" t="s">
        <v>50</v>
      </c>
      <c r="C210" s="9"/>
      <c r="D210" s="9"/>
      <c r="E210" s="13"/>
      <c r="F210" s="13"/>
    </row>
    <row r="211" spans="1:7" s="20" customFormat="1" ht="9" customHeight="1" hidden="1">
      <c r="A211" s="44"/>
      <c r="B211" s="45"/>
      <c r="C211" s="46"/>
      <c r="D211" s="46"/>
      <c r="E211" s="48"/>
      <c r="F211" s="48"/>
      <c r="G211" s="47"/>
    </row>
    <row r="212" spans="1:4" s="20" customFormat="1" ht="21.75" customHeight="1">
      <c r="A212" s="4"/>
      <c r="C212" s="43"/>
      <c r="D212" s="43" t="s">
        <v>137</v>
      </c>
    </row>
    <row r="213" spans="1:4" s="20" customFormat="1" ht="21.75" customHeight="1">
      <c r="A213" s="4"/>
      <c r="B213" s="43" t="s">
        <v>113</v>
      </c>
      <c r="C213" s="43"/>
      <c r="D213" s="43" t="s">
        <v>114</v>
      </c>
    </row>
    <row r="214" spans="3:4" s="20" customFormat="1" ht="18">
      <c r="C214" s="39"/>
      <c r="D214" s="39"/>
    </row>
    <row r="215" spans="3:4" s="20" customFormat="1" ht="48" customHeight="1">
      <c r="C215" s="39"/>
      <c r="D215" s="39"/>
    </row>
    <row r="216" spans="3:4" s="20" customFormat="1" ht="18">
      <c r="C216" s="39"/>
      <c r="D216" s="39"/>
    </row>
    <row r="217" spans="3:4" s="20" customFormat="1" ht="18">
      <c r="C217" s="39"/>
      <c r="D217" s="39"/>
    </row>
    <row r="218" spans="2:4" s="20" customFormat="1" ht="18">
      <c r="B218" s="43" t="s">
        <v>115</v>
      </c>
      <c r="C218" s="43"/>
      <c r="D218" s="43" t="s">
        <v>130</v>
      </c>
    </row>
    <row r="219" spans="2:3" s="20" customFormat="1" ht="21" customHeight="1">
      <c r="B219" s="4"/>
      <c r="C219" s="43"/>
    </row>
  </sheetData>
  <sheetProtection/>
  <mergeCells count="11">
    <mergeCell ref="B12:B13"/>
    <mergeCell ref="C12:C13"/>
    <mergeCell ref="D12:D13"/>
    <mergeCell ref="A10:F10"/>
    <mergeCell ref="E12:E13"/>
    <mergeCell ref="F12:F13"/>
    <mergeCell ref="A2:F2"/>
    <mergeCell ref="A7:F7"/>
    <mergeCell ref="A8:F8"/>
    <mergeCell ref="A9:F9"/>
    <mergeCell ref="A12:A13"/>
  </mergeCells>
  <printOptions/>
  <pageMargins left="0.67" right="0.17" top="0.41" bottom="0.21" header="0.43" footer="0.21"/>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2:F141"/>
  <sheetViews>
    <sheetView tabSelected="1" zoomScalePageLayoutView="0" workbookViewId="0" topLeftCell="A1">
      <selection activeCell="A10" sqref="A10:F10"/>
    </sheetView>
  </sheetViews>
  <sheetFormatPr defaultColWidth="9.140625" defaultRowHeight="12.75"/>
  <cols>
    <col min="1" max="1" width="11.8515625" style="20" customWidth="1"/>
    <col min="2" max="2" width="51.57421875" style="20" customWidth="1"/>
    <col min="3" max="3" width="21.7109375" style="20" customWidth="1"/>
    <col min="4" max="4" width="22.140625" style="20" customWidth="1"/>
    <col min="5" max="5" width="13.421875" style="20" customWidth="1"/>
    <col min="6" max="6" width="17.57421875" style="20" customWidth="1"/>
    <col min="7" max="16384" width="9.140625" style="20" customWidth="1"/>
  </cols>
  <sheetData>
    <row r="1" s="2" customFormat="1" ht="17.25"/>
    <row r="2" s="2" customFormat="1" ht="17.25">
      <c r="B2" s="3" t="s">
        <v>138</v>
      </c>
    </row>
    <row r="3" s="2" customFormat="1" ht="17.25">
      <c r="B3" s="3"/>
    </row>
    <row r="4" spans="1:6" s="2" customFormat="1" ht="17.25">
      <c r="A4" s="3" t="s">
        <v>139</v>
      </c>
      <c r="B4" s="3"/>
      <c r="C4" s="62" t="s">
        <v>140</v>
      </c>
      <c r="D4" s="62"/>
      <c r="E4" s="62"/>
      <c r="F4" s="62"/>
    </row>
    <row r="5" spans="1:6" s="2" customFormat="1" ht="17.25">
      <c r="A5" s="3" t="s">
        <v>0</v>
      </c>
      <c r="B5" s="3"/>
      <c r="C5" s="62" t="s">
        <v>141</v>
      </c>
      <c r="D5" s="62"/>
      <c r="E5" s="62"/>
      <c r="F5" s="62"/>
    </row>
    <row r="6" spans="1:6" s="2" customFormat="1" ht="17.25">
      <c r="A6" s="62"/>
      <c r="B6" s="62"/>
      <c r="C6" s="62"/>
      <c r="D6" s="62"/>
      <c r="E6" s="62"/>
      <c r="F6" s="62"/>
    </row>
    <row r="7" spans="1:6" s="2" customFormat="1" ht="26.25" customHeight="1">
      <c r="A7" s="62" t="s">
        <v>152</v>
      </c>
      <c r="B7" s="62"/>
      <c r="C7" s="62"/>
      <c r="D7" s="62"/>
      <c r="E7" s="62"/>
      <c r="F7" s="62"/>
    </row>
    <row r="8" spans="1:6" s="2" customFormat="1" ht="43.5" customHeight="1">
      <c r="A8" s="72" t="s">
        <v>142</v>
      </c>
      <c r="B8" s="73"/>
      <c r="C8" s="73"/>
      <c r="D8" s="73"/>
      <c r="E8" s="73"/>
      <c r="F8" s="73"/>
    </row>
    <row r="9" spans="1:6" s="2" customFormat="1" ht="56.25" customHeight="1">
      <c r="A9" s="72" t="s">
        <v>143</v>
      </c>
      <c r="B9" s="73"/>
      <c r="C9" s="73"/>
      <c r="D9" s="73"/>
      <c r="E9" s="73"/>
      <c r="F9" s="73"/>
    </row>
    <row r="10" spans="1:6" s="2" customFormat="1" ht="39.75" customHeight="1">
      <c r="A10" s="72" t="s">
        <v>153</v>
      </c>
      <c r="B10" s="73"/>
      <c r="C10" s="73"/>
      <c r="D10" s="73"/>
      <c r="E10" s="73"/>
      <c r="F10" s="73"/>
    </row>
    <row r="11" spans="1:6" s="2" customFormat="1" ht="39.75" customHeight="1">
      <c r="A11" s="74"/>
      <c r="B11" s="75"/>
      <c r="C11" s="75"/>
      <c r="D11" s="75"/>
      <c r="E11" s="75"/>
      <c r="F11" s="75"/>
    </row>
    <row r="12" spans="1:6" s="2" customFormat="1" ht="17.25">
      <c r="A12" s="3"/>
      <c r="B12" s="3"/>
      <c r="C12" s="3"/>
      <c r="D12" s="76" t="s">
        <v>63</v>
      </c>
      <c r="E12" s="76"/>
      <c r="F12" s="76"/>
    </row>
    <row r="13" spans="1:6" s="2" customFormat="1" ht="33" customHeight="1">
      <c r="A13" s="63" t="s">
        <v>69</v>
      </c>
      <c r="B13" s="63" t="s">
        <v>2</v>
      </c>
      <c r="C13" s="77" t="s">
        <v>144</v>
      </c>
      <c r="D13" s="77" t="s">
        <v>145</v>
      </c>
      <c r="E13" s="77" t="s">
        <v>146</v>
      </c>
      <c r="F13" s="77" t="s">
        <v>147</v>
      </c>
    </row>
    <row r="14" spans="1:6" s="2" customFormat="1" ht="119.25" customHeight="1">
      <c r="A14" s="64"/>
      <c r="B14" s="64"/>
      <c r="C14" s="78"/>
      <c r="D14" s="78"/>
      <c r="E14" s="78"/>
      <c r="F14" s="78"/>
    </row>
    <row r="15" spans="1:6" ht="18">
      <c r="A15" s="6" t="s">
        <v>56</v>
      </c>
      <c r="B15" s="7" t="s">
        <v>4</v>
      </c>
      <c r="C15" s="9">
        <f>C16+C90+C107</f>
        <v>14244262533</v>
      </c>
      <c r="D15" s="9">
        <f>D16+D90+D107</f>
        <v>2250046252</v>
      </c>
      <c r="E15" s="13"/>
      <c r="F15" s="13"/>
    </row>
    <row r="16" spans="1:6" ht="18">
      <c r="A16" s="6" t="s">
        <v>148</v>
      </c>
      <c r="B16" s="7" t="s">
        <v>5</v>
      </c>
      <c r="C16" s="8">
        <f>C17+C21+C26+C28+C33+C36+C40+C44+C52+C57+C63+C73+C75+C80+C82+C87+C19</f>
        <v>9468575467</v>
      </c>
      <c r="D16" s="8">
        <f>D17+D21+D26+D28+D33+D36+D40+D44+D52+D57+D63+D73+D75+D80+D82+D86+D19</f>
        <v>2210476822</v>
      </c>
      <c r="E16" s="13"/>
      <c r="F16" s="13"/>
    </row>
    <row r="17" spans="1:6" ht="21">
      <c r="A17" s="22">
        <v>6000</v>
      </c>
      <c r="B17" s="23" t="s">
        <v>51</v>
      </c>
      <c r="C17" s="30">
        <f>SUM(C18)</f>
        <v>3461031600</v>
      </c>
      <c r="D17" s="24">
        <f>SUM(D18)</f>
        <v>950943330</v>
      </c>
      <c r="E17" s="13"/>
      <c r="F17" s="13"/>
    </row>
    <row r="18" spans="1:6" s="4" customFormat="1" ht="19.5">
      <c r="A18" s="25">
        <v>1</v>
      </c>
      <c r="B18" s="26" t="s">
        <v>6</v>
      </c>
      <c r="C18" s="14">
        <v>3461031600</v>
      </c>
      <c r="D18" s="14">
        <v>950943330</v>
      </c>
      <c r="E18" s="7"/>
      <c r="F18" s="7"/>
    </row>
    <row r="19" spans="1:6" ht="54">
      <c r="A19" s="22">
        <v>6050</v>
      </c>
      <c r="B19" s="15" t="s">
        <v>85</v>
      </c>
      <c r="C19" s="8">
        <f>SUM(C20)</f>
        <v>408408000</v>
      </c>
      <c r="D19" s="8">
        <f>SUM(D20)</f>
        <v>53040000</v>
      </c>
      <c r="E19" s="13"/>
      <c r="F19" s="13"/>
    </row>
    <row r="20" spans="1:6" ht="19.5" hidden="1">
      <c r="A20" s="25">
        <v>51</v>
      </c>
      <c r="B20" s="53" t="s">
        <v>128</v>
      </c>
      <c r="C20" s="14">
        <v>408408000</v>
      </c>
      <c r="D20" s="14">
        <v>53040000</v>
      </c>
      <c r="E20" s="13"/>
      <c r="F20" s="13"/>
    </row>
    <row r="21" spans="1:6" ht="21">
      <c r="A21" s="22">
        <v>6100</v>
      </c>
      <c r="B21" s="23" t="s">
        <v>7</v>
      </c>
      <c r="C21" s="30">
        <f>SUM(C22:C25)</f>
        <v>1818236868</v>
      </c>
      <c r="D21" s="24">
        <f>SUM(D22:D25)</f>
        <v>494575020</v>
      </c>
      <c r="E21" s="13"/>
      <c r="F21" s="13"/>
    </row>
    <row r="22" spans="1:6" ht="19.5">
      <c r="A22" s="25">
        <v>1</v>
      </c>
      <c r="B22" s="26" t="s">
        <v>8</v>
      </c>
      <c r="C22" s="14">
        <v>74202000</v>
      </c>
      <c r="D22" s="54">
        <v>18029000</v>
      </c>
      <c r="E22" s="13"/>
      <c r="F22" s="13"/>
    </row>
    <row r="23" spans="1:6" ht="19.5">
      <c r="A23" s="25">
        <v>12</v>
      </c>
      <c r="B23" s="26" t="s">
        <v>9</v>
      </c>
      <c r="C23" s="14">
        <v>1117210344</v>
      </c>
      <c r="D23" s="54">
        <v>310359720</v>
      </c>
      <c r="E23" s="13"/>
      <c r="F23" s="13"/>
    </row>
    <row r="24" spans="1:6" ht="19.5">
      <c r="A24" s="25">
        <v>13</v>
      </c>
      <c r="B24" s="26" t="s">
        <v>10</v>
      </c>
      <c r="C24" s="14">
        <v>5364000</v>
      </c>
      <c r="D24" s="54">
        <v>1341000</v>
      </c>
      <c r="E24" s="13"/>
      <c r="F24" s="13"/>
    </row>
    <row r="25" spans="1:6" ht="19.5">
      <c r="A25" s="25">
        <v>15</v>
      </c>
      <c r="B25" s="26" t="s">
        <v>86</v>
      </c>
      <c r="C25" s="14">
        <v>621460524</v>
      </c>
      <c r="D25" s="54">
        <v>164845300</v>
      </c>
      <c r="E25" s="13"/>
      <c r="F25" s="13"/>
    </row>
    <row r="26" spans="1:6" ht="21">
      <c r="A26" s="22">
        <v>6250</v>
      </c>
      <c r="B26" s="7" t="s">
        <v>149</v>
      </c>
      <c r="C26" s="67">
        <f>SUM(C27)</f>
        <v>0</v>
      </c>
      <c r="D26" s="67">
        <f>SUM(D27)</f>
        <v>0</v>
      </c>
      <c r="E26" s="13"/>
      <c r="F26" s="13"/>
    </row>
    <row r="27" spans="1:6" ht="19.5">
      <c r="A27" s="25">
        <v>6299</v>
      </c>
      <c r="B27" s="13" t="s">
        <v>110</v>
      </c>
      <c r="C27" s="14"/>
      <c r="D27" s="54"/>
      <c r="E27" s="13"/>
      <c r="F27" s="13"/>
    </row>
    <row r="28" spans="1:6" ht="21">
      <c r="A28" s="22">
        <v>6300</v>
      </c>
      <c r="B28" s="23" t="s">
        <v>12</v>
      </c>
      <c r="C28" s="8">
        <f>SUM(C29:C32)</f>
        <v>1072798999</v>
      </c>
      <c r="D28" s="24">
        <f>SUM(D29:D32)</f>
        <v>283523184</v>
      </c>
      <c r="E28" s="13"/>
      <c r="F28" s="13"/>
    </row>
    <row r="29" spans="1:6" ht="19.5">
      <c r="A29" s="25">
        <v>1</v>
      </c>
      <c r="B29" s="26" t="s">
        <v>60</v>
      </c>
      <c r="C29" s="14">
        <v>798892872</v>
      </c>
      <c r="D29" s="54">
        <v>211134286</v>
      </c>
      <c r="E29" s="13"/>
      <c r="F29" s="13"/>
    </row>
    <row r="30" spans="1:6" ht="19.5">
      <c r="A30" s="25">
        <v>2</v>
      </c>
      <c r="B30" s="26" t="s">
        <v>13</v>
      </c>
      <c r="C30" s="14">
        <v>136953064</v>
      </c>
      <c r="D30" s="54">
        <v>36194449</v>
      </c>
      <c r="E30" s="13"/>
      <c r="F30" s="13"/>
    </row>
    <row r="31" spans="1:6" ht="19.5">
      <c r="A31" s="25">
        <v>3</v>
      </c>
      <c r="B31" s="26" t="s">
        <v>14</v>
      </c>
      <c r="C31" s="29">
        <v>91302042</v>
      </c>
      <c r="D31" s="54">
        <v>24129633</v>
      </c>
      <c r="E31" s="13"/>
      <c r="F31" s="13"/>
    </row>
    <row r="32" spans="1:6" ht="19.5">
      <c r="A32" s="25">
        <v>4</v>
      </c>
      <c r="B32" s="26" t="s">
        <v>15</v>
      </c>
      <c r="C32" s="29">
        <v>45651021</v>
      </c>
      <c r="D32" s="54">
        <v>12064816</v>
      </c>
      <c r="E32" s="13"/>
      <c r="F32" s="13"/>
    </row>
    <row r="33" spans="1:6" ht="21">
      <c r="A33" s="22">
        <v>6400</v>
      </c>
      <c r="B33" s="23" t="s">
        <v>16</v>
      </c>
      <c r="C33" s="24">
        <f>SUM(C34:C35)</f>
        <v>58467121</v>
      </c>
      <c r="D33" s="24">
        <f>SUM(D34:D35)</f>
        <v>63900000</v>
      </c>
      <c r="E33" s="13"/>
      <c r="F33" s="13"/>
    </row>
    <row r="34" spans="1:6" ht="19.5" hidden="1">
      <c r="A34" s="25">
        <v>4</v>
      </c>
      <c r="B34" s="27" t="s">
        <v>17</v>
      </c>
      <c r="C34" s="29"/>
      <c r="D34" s="54">
        <v>63900000</v>
      </c>
      <c r="E34" s="13"/>
      <c r="F34" s="13"/>
    </row>
    <row r="35" spans="1:6" ht="19.5">
      <c r="A35" s="25">
        <v>49</v>
      </c>
      <c r="B35" s="27" t="s">
        <v>18</v>
      </c>
      <c r="C35" s="14">
        <v>58467121</v>
      </c>
      <c r="D35" s="54"/>
      <c r="E35" s="13"/>
      <c r="F35" s="13"/>
    </row>
    <row r="36" spans="1:6" ht="21">
      <c r="A36" s="22">
        <v>6500</v>
      </c>
      <c r="B36" s="23" t="s">
        <v>19</v>
      </c>
      <c r="C36" s="24">
        <f>SUM(C37:C39)</f>
        <v>255832879</v>
      </c>
      <c r="D36" s="24">
        <f>SUM(D37:D39)</f>
        <v>37809934</v>
      </c>
      <c r="E36" s="13"/>
      <c r="F36" s="13"/>
    </row>
    <row r="37" spans="1:6" ht="19.5" hidden="1">
      <c r="A37" s="25">
        <v>1</v>
      </c>
      <c r="B37" s="26" t="s">
        <v>20</v>
      </c>
      <c r="C37" s="14">
        <v>251032879</v>
      </c>
      <c r="D37" s="54">
        <v>37809934</v>
      </c>
      <c r="E37" s="13"/>
      <c r="F37" s="13"/>
    </row>
    <row r="38" spans="1:6" ht="21" hidden="1">
      <c r="A38" s="25">
        <v>3</v>
      </c>
      <c r="B38" s="26" t="s">
        <v>87</v>
      </c>
      <c r="C38" s="30"/>
      <c r="D38" s="55"/>
      <c r="E38" s="13"/>
      <c r="F38" s="13"/>
    </row>
    <row r="39" spans="1:6" ht="19.5">
      <c r="A39" s="25">
        <v>4</v>
      </c>
      <c r="B39" s="26" t="s">
        <v>21</v>
      </c>
      <c r="C39" s="14">
        <v>4800000</v>
      </c>
      <c r="D39" s="28"/>
      <c r="E39" s="13"/>
      <c r="F39" s="13"/>
    </row>
    <row r="40" spans="1:6" ht="21">
      <c r="A40" s="22">
        <v>6550</v>
      </c>
      <c r="B40" s="23" t="s">
        <v>22</v>
      </c>
      <c r="C40" s="24">
        <f>SUM(C41:C43)</f>
        <v>288160000</v>
      </c>
      <c r="D40" s="24">
        <f>SUM(D41:D43)</f>
        <v>68452154</v>
      </c>
      <c r="E40" s="13"/>
      <c r="F40" s="13"/>
    </row>
    <row r="41" spans="1:6" ht="19.5">
      <c r="A41" s="25">
        <v>51</v>
      </c>
      <c r="B41" s="26" t="s">
        <v>23</v>
      </c>
      <c r="C41" s="14">
        <v>44000000</v>
      </c>
      <c r="D41" s="29">
        <v>16335151</v>
      </c>
      <c r="E41" s="13"/>
      <c r="F41" s="13"/>
    </row>
    <row r="42" spans="1:6" ht="19.5">
      <c r="A42" s="25">
        <v>52</v>
      </c>
      <c r="B42" s="26" t="s">
        <v>24</v>
      </c>
      <c r="C42" s="29">
        <v>44000000</v>
      </c>
      <c r="D42" s="29"/>
      <c r="E42" s="13"/>
      <c r="F42" s="13"/>
    </row>
    <row r="43" spans="1:6" ht="19.5">
      <c r="A43" s="25">
        <v>99</v>
      </c>
      <c r="B43" s="26" t="s">
        <v>25</v>
      </c>
      <c r="C43" s="14">
        <v>200160000</v>
      </c>
      <c r="D43" s="29">
        <v>52117003</v>
      </c>
      <c r="E43" s="13"/>
      <c r="F43" s="13"/>
    </row>
    <row r="44" spans="1:6" ht="21">
      <c r="A44" s="22">
        <v>6600</v>
      </c>
      <c r="B44" s="23" t="s">
        <v>26</v>
      </c>
      <c r="C44" s="30">
        <f>SUM(C45:C48)</f>
        <v>45080000</v>
      </c>
      <c r="D44" s="30">
        <f>SUM(D45:D48)</f>
        <v>5886000</v>
      </c>
      <c r="E44" s="13"/>
      <c r="F44" s="13"/>
    </row>
    <row r="45" spans="1:6" ht="19.5">
      <c r="A45" s="25">
        <v>1</v>
      </c>
      <c r="B45" s="26" t="s">
        <v>27</v>
      </c>
      <c r="C45" s="14">
        <v>1800000</v>
      </c>
      <c r="D45" s="14">
        <v>66000</v>
      </c>
      <c r="E45" s="13"/>
      <c r="F45" s="13"/>
    </row>
    <row r="46" spans="1:6" ht="19.5">
      <c r="A46" s="25">
        <v>5</v>
      </c>
      <c r="B46" s="26" t="s">
        <v>28</v>
      </c>
      <c r="C46" s="14">
        <v>18480000</v>
      </c>
      <c r="D46" s="14">
        <v>4620000</v>
      </c>
      <c r="E46" s="13"/>
      <c r="F46" s="13"/>
    </row>
    <row r="47" spans="1:6" ht="19.5">
      <c r="A47" s="25">
        <v>18</v>
      </c>
      <c r="B47" s="26" t="s">
        <v>29</v>
      </c>
      <c r="C47" s="29">
        <v>4800000</v>
      </c>
      <c r="D47" s="14"/>
      <c r="E47" s="13"/>
      <c r="F47" s="13"/>
    </row>
    <row r="48" spans="1:6" ht="19.5" hidden="1">
      <c r="A48" s="25">
        <v>49</v>
      </c>
      <c r="B48" s="26" t="s">
        <v>88</v>
      </c>
      <c r="C48" s="29">
        <v>20000000</v>
      </c>
      <c r="D48" s="29">
        <v>1200000</v>
      </c>
      <c r="E48" s="13"/>
      <c r="F48" s="13"/>
    </row>
    <row r="49" spans="1:6" ht="21" hidden="1">
      <c r="A49" s="22">
        <v>6650</v>
      </c>
      <c r="B49" s="23" t="s">
        <v>89</v>
      </c>
      <c r="C49" s="30">
        <f>SUM(C50:C51)</f>
        <v>0</v>
      </c>
      <c r="D49" s="30">
        <f>SUM(D50:D51)</f>
        <v>0</v>
      </c>
      <c r="E49" s="13"/>
      <c r="F49" s="13"/>
    </row>
    <row r="50" spans="1:6" ht="21" hidden="1">
      <c r="A50" s="25">
        <v>57</v>
      </c>
      <c r="B50" s="31" t="s">
        <v>90</v>
      </c>
      <c r="C50" s="30"/>
      <c r="D50" s="29"/>
      <c r="E50" s="13"/>
      <c r="F50" s="13"/>
    </row>
    <row r="51" spans="1:6" ht="19.5" hidden="1">
      <c r="A51" s="25">
        <v>99</v>
      </c>
      <c r="B51" s="31" t="s">
        <v>91</v>
      </c>
      <c r="C51" s="14"/>
      <c r="D51" s="29"/>
      <c r="E51" s="13"/>
      <c r="F51" s="13"/>
    </row>
    <row r="52" spans="1:6" ht="21">
      <c r="A52" s="22">
        <v>6700</v>
      </c>
      <c r="B52" s="23" t="s">
        <v>30</v>
      </c>
      <c r="C52" s="30">
        <f>SUM(C53:C56)</f>
        <v>42000000</v>
      </c>
      <c r="D52" s="30">
        <f>SUM(D53:D56)</f>
        <v>3000000</v>
      </c>
      <c r="E52" s="13"/>
      <c r="F52" s="13"/>
    </row>
    <row r="53" spans="1:6" ht="19.5">
      <c r="A53" s="25">
        <v>1</v>
      </c>
      <c r="B53" s="26" t="s">
        <v>31</v>
      </c>
      <c r="C53" s="14">
        <v>10000000</v>
      </c>
      <c r="D53" s="29"/>
      <c r="E53" s="13"/>
      <c r="F53" s="13"/>
    </row>
    <row r="54" spans="1:6" ht="19.5">
      <c r="A54" s="25">
        <v>2</v>
      </c>
      <c r="B54" s="26" t="s">
        <v>32</v>
      </c>
      <c r="C54" s="14">
        <v>15000000</v>
      </c>
      <c r="D54" s="29"/>
      <c r="E54" s="13"/>
      <c r="F54" s="13"/>
    </row>
    <row r="55" spans="1:6" ht="19.5">
      <c r="A55" s="25">
        <v>3</v>
      </c>
      <c r="B55" s="26" t="s">
        <v>33</v>
      </c>
      <c r="C55" s="29">
        <v>5000000</v>
      </c>
      <c r="D55" s="29"/>
      <c r="E55" s="13"/>
      <c r="F55" s="13"/>
    </row>
    <row r="56" spans="1:6" ht="19.5">
      <c r="A56" s="25">
        <v>4</v>
      </c>
      <c r="B56" s="26" t="s">
        <v>34</v>
      </c>
      <c r="C56" s="14">
        <v>12000000</v>
      </c>
      <c r="D56" s="14">
        <v>3000000</v>
      </c>
      <c r="E56" s="13"/>
      <c r="F56" s="13"/>
    </row>
    <row r="57" spans="1:6" ht="21">
      <c r="A57" s="22">
        <v>6750</v>
      </c>
      <c r="B57" s="23" t="s">
        <v>35</v>
      </c>
      <c r="C57" s="30">
        <f>SUM(C58:C62)</f>
        <v>696419260</v>
      </c>
      <c r="D57" s="30">
        <f>SUM(D58:D62)</f>
        <v>51434000</v>
      </c>
      <c r="E57" s="13"/>
      <c r="F57" s="13"/>
    </row>
    <row r="58" spans="1:6" ht="19.5" hidden="1">
      <c r="A58" s="25">
        <v>51</v>
      </c>
      <c r="B58" s="27" t="s">
        <v>36</v>
      </c>
      <c r="C58" s="14">
        <v>20000000</v>
      </c>
      <c r="D58" s="29"/>
      <c r="E58" s="13"/>
      <c r="F58" s="13"/>
    </row>
    <row r="59" spans="1:6" ht="19.5">
      <c r="A59" s="25">
        <v>54</v>
      </c>
      <c r="B59" s="31" t="s">
        <v>92</v>
      </c>
      <c r="C59" s="14">
        <v>20000000</v>
      </c>
      <c r="D59" s="14"/>
      <c r="E59" s="13"/>
      <c r="F59" s="13"/>
    </row>
    <row r="60" spans="1:6" ht="19.5">
      <c r="A60" s="25">
        <v>57</v>
      </c>
      <c r="B60" s="56" t="s">
        <v>93</v>
      </c>
      <c r="C60" s="29">
        <v>162379260</v>
      </c>
      <c r="D60" s="14">
        <v>19624000</v>
      </c>
      <c r="E60" s="13"/>
      <c r="F60" s="13"/>
    </row>
    <row r="61" spans="1:6" ht="19.5">
      <c r="A61" s="25">
        <v>58</v>
      </c>
      <c r="B61" s="27" t="s">
        <v>37</v>
      </c>
      <c r="C61" s="29">
        <v>15000000</v>
      </c>
      <c r="D61" s="29"/>
      <c r="E61" s="13"/>
      <c r="F61" s="13"/>
    </row>
    <row r="62" spans="1:6" ht="19.5">
      <c r="A62" s="25">
        <v>99</v>
      </c>
      <c r="B62" s="27" t="s">
        <v>38</v>
      </c>
      <c r="C62" s="29">
        <v>479040000</v>
      </c>
      <c r="D62" s="29">
        <v>31810000</v>
      </c>
      <c r="E62" s="13"/>
      <c r="F62" s="13"/>
    </row>
    <row r="63" spans="1:6" ht="21" hidden="1">
      <c r="A63" s="22">
        <v>6900</v>
      </c>
      <c r="B63" s="23" t="s">
        <v>39</v>
      </c>
      <c r="C63" s="30">
        <f>SUM(C64:C72)</f>
        <v>733628740</v>
      </c>
      <c r="D63" s="30">
        <f>SUM(D64:D72)</f>
        <v>26070400</v>
      </c>
      <c r="E63" s="13"/>
      <c r="F63" s="13"/>
    </row>
    <row r="64" spans="1:6" ht="19.5" hidden="1">
      <c r="A64" s="25">
        <v>6</v>
      </c>
      <c r="B64" s="13" t="s">
        <v>94</v>
      </c>
      <c r="D64" s="29"/>
      <c r="E64" s="13"/>
      <c r="F64" s="13"/>
    </row>
    <row r="65" spans="1:6" ht="19.5" hidden="1">
      <c r="A65" s="25">
        <v>7</v>
      </c>
      <c r="B65" s="26" t="s">
        <v>40</v>
      </c>
      <c r="C65" s="14">
        <v>170000000</v>
      </c>
      <c r="D65" s="29"/>
      <c r="E65" s="13"/>
      <c r="F65" s="13"/>
    </row>
    <row r="66" spans="1:6" ht="19.5" hidden="1">
      <c r="A66" s="25">
        <v>8</v>
      </c>
      <c r="B66" s="13" t="s">
        <v>95</v>
      </c>
      <c r="C66" s="14"/>
      <c r="D66" s="29"/>
      <c r="E66" s="13"/>
      <c r="F66" s="13"/>
    </row>
    <row r="67" spans="1:6" ht="19.5">
      <c r="A67" s="25">
        <v>12</v>
      </c>
      <c r="B67" s="26" t="s">
        <v>41</v>
      </c>
      <c r="C67" s="14">
        <v>90728600</v>
      </c>
      <c r="D67" s="14">
        <v>2500000</v>
      </c>
      <c r="E67" s="13"/>
      <c r="F67" s="13"/>
    </row>
    <row r="68" spans="1:6" ht="19.5">
      <c r="A68" s="25">
        <v>13</v>
      </c>
      <c r="B68" s="13" t="s">
        <v>96</v>
      </c>
      <c r="C68" s="14">
        <v>50000000</v>
      </c>
      <c r="D68" s="29">
        <v>11550000</v>
      </c>
      <c r="E68" s="13"/>
      <c r="F68" s="13"/>
    </row>
    <row r="69" spans="1:6" ht="19.5">
      <c r="A69" s="25">
        <v>16</v>
      </c>
      <c r="B69" s="26" t="s">
        <v>97</v>
      </c>
      <c r="C69" s="14">
        <v>65000000</v>
      </c>
      <c r="D69" s="29"/>
      <c r="E69" s="13"/>
      <c r="F69" s="13"/>
    </row>
    <row r="70" spans="1:6" ht="19.5">
      <c r="A70" s="25">
        <v>17</v>
      </c>
      <c r="B70" s="26" t="s">
        <v>98</v>
      </c>
      <c r="C70" s="14">
        <v>50000000</v>
      </c>
      <c r="D70" s="29"/>
      <c r="E70" s="13"/>
      <c r="F70" s="13"/>
    </row>
    <row r="71" spans="1:6" ht="19.5">
      <c r="A71" s="25">
        <v>21</v>
      </c>
      <c r="B71" s="26" t="s">
        <v>42</v>
      </c>
      <c r="C71" s="29">
        <v>80000000</v>
      </c>
      <c r="D71" s="29"/>
      <c r="E71" s="13"/>
      <c r="F71" s="13"/>
    </row>
    <row r="72" spans="1:6" ht="19.5">
      <c r="A72" s="25">
        <v>49</v>
      </c>
      <c r="B72" s="26" t="s">
        <v>43</v>
      </c>
      <c r="C72" s="14">
        <v>227900140</v>
      </c>
      <c r="D72" s="29">
        <v>12020400</v>
      </c>
      <c r="E72" s="13"/>
      <c r="F72" s="13"/>
    </row>
    <row r="73" spans="1:6" ht="21" hidden="1">
      <c r="A73" s="22">
        <v>6950</v>
      </c>
      <c r="B73" s="7" t="s">
        <v>119</v>
      </c>
      <c r="C73" s="30">
        <f>SUM(C74)</f>
        <v>0</v>
      </c>
      <c r="D73" s="30">
        <f>SUM(D74)</f>
        <v>0</v>
      </c>
      <c r="E73" s="13"/>
      <c r="F73" s="13"/>
    </row>
    <row r="74" spans="1:6" ht="19.5" hidden="1">
      <c r="A74" s="25">
        <v>56</v>
      </c>
      <c r="B74" s="13" t="s">
        <v>112</v>
      </c>
      <c r="C74" s="14"/>
      <c r="D74" s="29"/>
      <c r="E74" s="13"/>
      <c r="F74" s="13"/>
    </row>
    <row r="75" spans="1:6" ht="21">
      <c r="A75" s="22">
        <v>7000</v>
      </c>
      <c r="B75" s="23" t="s">
        <v>44</v>
      </c>
      <c r="C75" s="30">
        <f>SUM(C76:C79)</f>
        <v>428262000</v>
      </c>
      <c r="D75" s="30">
        <f>SUM(D76:D79)</f>
        <v>164385200</v>
      </c>
      <c r="E75" s="13"/>
      <c r="F75" s="13"/>
    </row>
    <row r="76" spans="1:6" ht="19.5">
      <c r="A76" s="25">
        <v>1</v>
      </c>
      <c r="B76" s="26" t="s">
        <v>45</v>
      </c>
      <c r="C76" s="14">
        <v>49987000</v>
      </c>
      <c r="D76" s="14">
        <v>4300000</v>
      </c>
      <c r="E76" s="13"/>
      <c r="F76" s="13"/>
    </row>
    <row r="77" spans="1:6" s="4" customFormat="1" ht="19.5">
      <c r="A77" s="25">
        <v>4</v>
      </c>
      <c r="B77" s="26" t="s">
        <v>46</v>
      </c>
      <c r="C77" s="14">
        <v>12000000</v>
      </c>
      <c r="D77" s="14"/>
      <c r="E77" s="7"/>
      <c r="F77" s="7"/>
    </row>
    <row r="78" spans="1:6" ht="19.5">
      <c r="A78" s="25">
        <v>6</v>
      </c>
      <c r="B78" s="26" t="s">
        <v>47</v>
      </c>
      <c r="C78" s="33">
        <v>36000000</v>
      </c>
      <c r="D78" s="29"/>
      <c r="E78" s="13"/>
      <c r="F78" s="13"/>
    </row>
    <row r="79" spans="1:6" ht="19.5">
      <c r="A79" s="25">
        <v>49</v>
      </c>
      <c r="B79" s="26" t="s">
        <v>48</v>
      </c>
      <c r="C79" s="14">
        <f>163845000+166430000</f>
        <v>330275000</v>
      </c>
      <c r="D79" s="14">
        <v>160085200</v>
      </c>
      <c r="E79" s="13"/>
      <c r="F79" s="13"/>
    </row>
    <row r="80" spans="1:6" ht="21">
      <c r="A80" s="22">
        <v>7050</v>
      </c>
      <c r="B80" s="7" t="s">
        <v>99</v>
      </c>
      <c r="C80" s="8">
        <f>SUM(C81)</f>
        <v>50000000</v>
      </c>
      <c r="D80" s="8">
        <f>SUM(D81)</f>
        <v>7000000</v>
      </c>
      <c r="E80" s="13"/>
      <c r="F80" s="13"/>
    </row>
    <row r="81" spans="1:6" ht="19.5">
      <c r="A81" s="25">
        <v>7053</v>
      </c>
      <c r="B81" s="13" t="s">
        <v>100</v>
      </c>
      <c r="C81" s="14">
        <v>50000000</v>
      </c>
      <c r="D81" s="14">
        <v>7000000</v>
      </c>
      <c r="E81" s="13"/>
      <c r="F81" s="13"/>
    </row>
    <row r="82" spans="1:6" ht="21">
      <c r="A82" s="22">
        <v>7750</v>
      </c>
      <c r="B82" s="23" t="s">
        <v>48</v>
      </c>
      <c r="C82" s="32">
        <f>SUM(C83:C86)</f>
        <v>109650000</v>
      </c>
      <c r="D82" s="32">
        <f>SUM(D83:D85)</f>
        <v>457600</v>
      </c>
      <c r="E82" s="13"/>
      <c r="F82" s="13"/>
    </row>
    <row r="83" spans="1:6" ht="19.5">
      <c r="A83" s="25">
        <v>56</v>
      </c>
      <c r="B83" s="13" t="s">
        <v>101</v>
      </c>
      <c r="C83" s="29">
        <v>8000000</v>
      </c>
      <c r="D83" s="14">
        <v>457600</v>
      </c>
      <c r="E83" s="13"/>
      <c r="F83" s="13"/>
    </row>
    <row r="84" spans="1:6" ht="19.5">
      <c r="A84" s="25">
        <v>57</v>
      </c>
      <c r="B84" s="13" t="s">
        <v>150</v>
      </c>
      <c r="C84" s="29">
        <v>25000000</v>
      </c>
      <c r="D84" s="33"/>
      <c r="E84" s="13"/>
      <c r="F84" s="13"/>
    </row>
    <row r="85" spans="1:6" ht="19.5">
      <c r="A85" s="25">
        <v>64</v>
      </c>
      <c r="B85" s="26" t="s">
        <v>49</v>
      </c>
      <c r="C85" s="29">
        <v>23200000</v>
      </c>
      <c r="D85" s="33"/>
      <c r="E85" s="13"/>
      <c r="F85" s="13"/>
    </row>
    <row r="86" spans="1:6" ht="21">
      <c r="A86" s="25">
        <v>99</v>
      </c>
      <c r="B86" s="26" t="s">
        <v>48</v>
      </c>
      <c r="C86" s="29">
        <v>53450000</v>
      </c>
      <c r="D86" s="32">
        <f>SUM(D87)</f>
        <v>0</v>
      </c>
      <c r="E86" s="13"/>
      <c r="F86" s="13"/>
    </row>
    <row r="87" spans="1:6" s="4" customFormat="1" ht="42">
      <c r="A87" s="22">
        <v>7850</v>
      </c>
      <c r="B87" s="34" t="s">
        <v>102</v>
      </c>
      <c r="C87" s="32">
        <f>SUM(C88)</f>
        <v>600000</v>
      </c>
      <c r="D87" s="14"/>
      <c r="E87" s="7"/>
      <c r="F87" s="7"/>
    </row>
    <row r="88" spans="1:6" ht="19.5">
      <c r="A88" s="25">
        <v>99</v>
      </c>
      <c r="B88" s="26" t="s">
        <v>11</v>
      </c>
      <c r="C88" s="52">
        <v>600000</v>
      </c>
      <c r="D88" s="8"/>
      <c r="E88" s="13"/>
      <c r="F88" s="13"/>
    </row>
    <row r="89" spans="1:6" ht="21">
      <c r="A89" s="22"/>
      <c r="B89" s="22" t="s">
        <v>50</v>
      </c>
      <c r="C89" s="8">
        <f>C87+C82+C80+C75+C73+C63+C57+C52+C49+C44+C40+C36+C33+C28+C21+C17+C19+C26</f>
        <v>9468575467</v>
      </c>
      <c r="D89" s="8">
        <f>D87+D82+D80+D75+D73+D63+D57+D52+D49+D44+D40+D36+D33+D28+D21+D17+D19+D26</f>
        <v>2210476822</v>
      </c>
      <c r="E89" s="13"/>
      <c r="F89" s="13"/>
    </row>
    <row r="90" spans="1:6" ht="21" hidden="1">
      <c r="A90" s="22" t="s">
        <v>57</v>
      </c>
      <c r="B90" s="6" t="s">
        <v>103</v>
      </c>
      <c r="C90" s="79">
        <f>C91+C95+C101</f>
        <v>0</v>
      </c>
      <c r="D90" s="79">
        <f>SUM(D91:D93)</f>
        <v>0</v>
      </c>
      <c r="E90" s="13"/>
      <c r="F90" s="13"/>
    </row>
    <row r="91" spans="1:6" ht="21" hidden="1">
      <c r="A91" s="22">
        <v>6000</v>
      </c>
      <c r="B91" s="23" t="s">
        <v>51</v>
      </c>
      <c r="C91" s="30">
        <f>SUM(C92:C96)</f>
        <v>0</v>
      </c>
      <c r="D91" s="80"/>
      <c r="E91" s="13"/>
      <c r="F91" s="81"/>
    </row>
    <row r="92" spans="1:6" ht="19.5" hidden="1">
      <c r="A92" s="25">
        <v>1</v>
      </c>
      <c r="B92" s="26" t="s">
        <v>6</v>
      </c>
      <c r="C92" s="29"/>
      <c r="D92" s="80"/>
      <c r="E92" s="13"/>
      <c r="F92" s="13"/>
    </row>
    <row r="93" spans="1:6" ht="19.5" hidden="1">
      <c r="A93" s="25">
        <v>3</v>
      </c>
      <c r="B93" s="13" t="s">
        <v>62</v>
      </c>
      <c r="C93" s="29"/>
      <c r="D93" s="80"/>
      <c r="E93" s="13"/>
      <c r="F93" s="13"/>
    </row>
    <row r="94" spans="1:6" s="4" customFormat="1" ht="21" hidden="1">
      <c r="A94" s="25">
        <v>51</v>
      </c>
      <c r="B94" s="27" t="s">
        <v>52</v>
      </c>
      <c r="C94" s="29"/>
      <c r="D94" s="79">
        <f>SUM(D95:D99)</f>
        <v>0</v>
      </c>
      <c r="E94" s="7"/>
      <c r="F94" s="7"/>
    </row>
    <row r="95" spans="1:6" ht="21" hidden="1">
      <c r="A95" s="22">
        <v>6100</v>
      </c>
      <c r="B95" s="23" t="s">
        <v>7</v>
      </c>
      <c r="C95" s="29"/>
      <c r="D95" s="80"/>
      <c r="E95" s="13"/>
      <c r="F95" s="13"/>
    </row>
    <row r="96" spans="1:6" ht="19.5" hidden="1">
      <c r="A96" s="25">
        <v>1</v>
      </c>
      <c r="B96" s="26" t="s">
        <v>8</v>
      </c>
      <c r="C96" s="29"/>
      <c r="D96" s="80"/>
      <c r="E96" s="13"/>
      <c r="F96" s="13"/>
    </row>
    <row r="97" spans="1:6" ht="21" hidden="1">
      <c r="A97" s="25">
        <v>12</v>
      </c>
      <c r="B97" s="26" t="s">
        <v>9</v>
      </c>
      <c r="C97" s="30">
        <f>SUM(C98:C101)</f>
        <v>0</v>
      </c>
      <c r="D97" s="80"/>
      <c r="E97" s="13"/>
      <c r="F97" s="13"/>
    </row>
    <row r="98" spans="1:6" ht="19.5" hidden="1">
      <c r="A98" s="25">
        <v>13</v>
      </c>
      <c r="B98" s="26" t="s">
        <v>10</v>
      </c>
      <c r="C98" s="29"/>
      <c r="D98" s="80"/>
      <c r="E98" s="13"/>
      <c r="F98" s="13"/>
    </row>
    <row r="99" spans="1:6" s="4" customFormat="1" ht="19.5" hidden="1">
      <c r="A99" s="25">
        <v>15</v>
      </c>
      <c r="B99" s="26" t="s">
        <v>104</v>
      </c>
      <c r="C99" s="29"/>
      <c r="D99" s="80"/>
      <c r="E99" s="7"/>
      <c r="F99" s="7"/>
    </row>
    <row r="100" spans="1:6" s="4" customFormat="1" ht="21" hidden="1">
      <c r="A100" s="25">
        <v>49</v>
      </c>
      <c r="B100" s="26" t="s">
        <v>11</v>
      </c>
      <c r="C100" s="29"/>
      <c r="D100" s="79">
        <f>SUM(D101:D104)</f>
        <v>0</v>
      </c>
      <c r="E100" s="7"/>
      <c r="F100" s="7"/>
    </row>
    <row r="101" spans="1:6" ht="21" hidden="1">
      <c r="A101" s="22">
        <v>6300</v>
      </c>
      <c r="B101" s="23" t="s">
        <v>12</v>
      </c>
      <c r="C101" s="29"/>
      <c r="D101" s="82"/>
      <c r="E101" s="13"/>
      <c r="F101" s="13"/>
    </row>
    <row r="102" spans="1:6" s="4" customFormat="1" ht="21" hidden="1">
      <c r="A102" s="25">
        <v>1</v>
      </c>
      <c r="B102" s="26" t="s">
        <v>60</v>
      </c>
      <c r="C102" s="30"/>
      <c r="D102" s="82"/>
      <c r="E102" s="7"/>
      <c r="F102" s="7"/>
    </row>
    <row r="103" spans="1:6" ht="21" customHeight="1" hidden="1">
      <c r="A103" s="25">
        <v>2</v>
      </c>
      <c r="B103" s="26" t="s">
        <v>13</v>
      </c>
      <c r="C103" s="35"/>
      <c r="D103" s="82"/>
      <c r="E103" s="13"/>
      <c r="F103" s="13"/>
    </row>
    <row r="104" spans="1:6" s="4" customFormat="1" ht="21" customHeight="1" hidden="1">
      <c r="A104" s="25">
        <v>3</v>
      </c>
      <c r="B104" s="26" t="s">
        <v>14</v>
      </c>
      <c r="C104" s="30"/>
      <c r="D104" s="82"/>
      <c r="E104" s="7"/>
      <c r="F104" s="7"/>
    </row>
    <row r="105" spans="1:6" ht="21" customHeight="1" hidden="1">
      <c r="A105" s="25">
        <v>4</v>
      </c>
      <c r="B105" s="26" t="s">
        <v>15</v>
      </c>
      <c r="C105" s="30"/>
      <c r="D105" s="79"/>
      <c r="E105" s="13"/>
      <c r="F105" s="13"/>
    </row>
    <row r="106" spans="1:6" ht="21" hidden="1">
      <c r="A106" s="22"/>
      <c r="B106" s="22" t="s">
        <v>50</v>
      </c>
      <c r="C106" s="79">
        <f>C90</f>
        <v>0</v>
      </c>
      <c r="D106" s="35">
        <f>D101+D95+D91</f>
        <v>0</v>
      </c>
      <c r="E106" s="13"/>
      <c r="F106" s="13"/>
    </row>
    <row r="107" spans="1:6" s="4" customFormat="1" ht="21">
      <c r="A107" s="22" t="s">
        <v>151</v>
      </c>
      <c r="B107" s="7" t="s">
        <v>105</v>
      </c>
      <c r="C107" s="35">
        <f>C108+C113+C115+C118+C121+C123+C125+C127+C130</f>
        <v>4775687066</v>
      </c>
      <c r="D107" s="35">
        <f>D108+D113+D115+D118+D121+D123+D125+D127+D130</f>
        <v>39569430</v>
      </c>
      <c r="E107" s="7"/>
      <c r="F107" s="7"/>
    </row>
    <row r="108" spans="1:6" ht="21" hidden="1">
      <c r="A108" s="22">
        <v>6300</v>
      </c>
      <c r="B108" s="23" t="s">
        <v>12</v>
      </c>
      <c r="C108" s="30">
        <f>SUM(C109:C112)</f>
        <v>0</v>
      </c>
      <c r="D108" s="30">
        <f>SUM(D109:D112)</f>
        <v>0</v>
      </c>
      <c r="E108" s="13"/>
      <c r="F108" s="81"/>
    </row>
    <row r="109" spans="1:6" ht="19.5" hidden="1">
      <c r="A109" s="25">
        <v>1</v>
      </c>
      <c r="B109" s="26" t="s">
        <v>60</v>
      </c>
      <c r="C109" s="33"/>
      <c r="D109" s="54"/>
      <c r="E109" s="13"/>
      <c r="F109" s="13"/>
    </row>
    <row r="110" spans="1:6" ht="19.5" hidden="1">
      <c r="A110" s="25">
        <v>2</v>
      </c>
      <c r="B110" s="26" t="s">
        <v>13</v>
      </c>
      <c r="C110" s="33"/>
      <c r="D110" s="54"/>
      <c r="E110" s="13"/>
      <c r="F110" s="13"/>
    </row>
    <row r="111" spans="1:6" ht="21" hidden="1">
      <c r="A111" s="25">
        <v>3</v>
      </c>
      <c r="B111" s="26" t="s">
        <v>14</v>
      </c>
      <c r="C111" s="32"/>
      <c r="D111" s="54"/>
      <c r="E111" s="13"/>
      <c r="F111" s="13"/>
    </row>
    <row r="112" spans="1:6" s="4" customFormat="1" ht="19.5" hidden="1">
      <c r="A112" s="25">
        <v>4</v>
      </c>
      <c r="B112" s="26" t="s">
        <v>15</v>
      </c>
      <c r="C112" s="33"/>
      <c r="D112" s="54"/>
      <c r="E112" s="7"/>
      <c r="F112" s="7"/>
    </row>
    <row r="113" spans="1:6" ht="21">
      <c r="A113" s="22">
        <v>6400</v>
      </c>
      <c r="B113" s="22" t="s">
        <v>53</v>
      </c>
      <c r="C113" s="49">
        <f>SUM(C114)</f>
        <v>3954207502</v>
      </c>
      <c r="D113" s="49">
        <f>SUM(D114)</f>
        <v>33581430</v>
      </c>
      <c r="E113" s="13"/>
      <c r="F113" s="13"/>
    </row>
    <row r="114" spans="1:6" ht="19.5">
      <c r="A114" s="25">
        <v>49</v>
      </c>
      <c r="B114" s="26" t="s">
        <v>54</v>
      </c>
      <c r="C114" s="33">
        <f>300000000+3654207502</f>
        <v>3954207502</v>
      </c>
      <c r="D114" s="54">
        <v>33581430</v>
      </c>
      <c r="E114" s="13"/>
      <c r="F114" s="13"/>
    </row>
    <row r="115" spans="1:6" s="4" customFormat="1" ht="21">
      <c r="A115" s="22">
        <v>6550</v>
      </c>
      <c r="B115" s="7" t="s">
        <v>106</v>
      </c>
      <c r="C115" s="49">
        <f>SUM(C116:C117)</f>
        <v>82579564</v>
      </c>
      <c r="D115" s="49">
        <f>SUM(D116:D117)</f>
        <v>0</v>
      </c>
      <c r="E115" s="7"/>
      <c r="F115" s="7"/>
    </row>
    <row r="116" spans="1:6" ht="21" customHeight="1" hidden="1">
      <c r="A116" s="25">
        <v>52</v>
      </c>
      <c r="B116" s="26" t="s">
        <v>24</v>
      </c>
      <c r="C116" s="32"/>
      <c r="D116" s="50"/>
      <c r="E116" s="13"/>
      <c r="F116" s="13"/>
    </row>
    <row r="117" spans="1:6" s="4" customFormat="1" ht="21" customHeight="1">
      <c r="A117" s="25">
        <v>99</v>
      </c>
      <c r="B117" s="58" t="s">
        <v>127</v>
      </c>
      <c r="C117" s="33">
        <v>82579564</v>
      </c>
      <c r="D117" s="50"/>
      <c r="E117" s="7"/>
      <c r="F117" s="7"/>
    </row>
    <row r="118" spans="1:6" ht="21" customHeight="1">
      <c r="A118" s="22">
        <v>6750</v>
      </c>
      <c r="B118" s="6" t="s">
        <v>107</v>
      </c>
      <c r="C118" s="49">
        <f>SUM(C119:C120)</f>
        <v>50000000</v>
      </c>
      <c r="D118" s="49">
        <f>SUM(D119:D120)</f>
        <v>0</v>
      </c>
      <c r="E118" s="13"/>
      <c r="F118" s="13"/>
    </row>
    <row r="119" spans="1:6" ht="19.5" hidden="1">
      <c r="A119" s="25">
        <v>57</v>
      </c>
      <c r="B119" s="56" t="s">
        <v>93</v>
      </c>
      <c r="C119" s="33"/>
      <c r="D119" s="50"/>
      <c r="E119" s="13"/>
      <c r="F119" s="13"/>
    </row>
    <row r="120" spans="1:6" ht="19.5">
      <c r="A120" s="25">
        <v>58</v>
      </c>
      <c r="B120" s="13" t="s">
        <v>108</v>
      </c>
      <c r="C120" s="33">
        <v>50000000</v>
      </c>
      <c r="D120" s="50"/>
      <c r="E120" s="13"/>
      <c r="F120" s="13"/>
    </row>
    <row r="121" spans="1:6" s="4" customFormat="1" ht="21" hidden="1">
      <c r="A121" s="22">
        <v>6900</v>
      </c>
      <c r="B121" s="23" t="s">
        <v>39</v>
      </c>
      <c r="C121" s="8">
        <f>SUM(C122)</f>
        <v>0</v>
      </c>
      <c r="D121" s="49">
        <f>D122</f>
        <v>0</v>
      </c>
      <c r="E121" s="7"/>
      <c r="F121" s="7"/>
    </row>
    <row r="122" spans="1:6" s="4" customFormat="1" ht="19.5" hidden="1">
      <c r="A122" s="25">
        <v>49</v>
      </c>
      <c r="B122" s="13" t="s">
        <v>126</v>
      </c>
      <c r="C122" s="52"/>
      <c r="D122" s="50"/>
      <c r="E122" s="7"/>
      <c r="F122" s="7"/>
    </row>
    <row r="123" spans="1:6" ht="21" hidden="1">
      <c r="A123" s="22">
        <v>6950</v>
      </c>
      <c r="B123" s="7" t="s">
        <v>119</v>
      </c>
      <c r="C123" s="8">
        <f>SUM(C124)</f>
        <v>0</v>
      </c>
      <c r="D123" s="49">
        <f>D124</f>
        <v>0</v>
      </c>
      <c r="E123" s="13"/>
      <c r="F123" s="13"/>
    </row>
    <row r="124" spans="1:6" ht="19.5" hidden="1">
      <c r="A124" s="25">
        <v>6956</v>
      </c>
      <c r="B124" s="13" t="s">
        <v>112</v>
      </c>
      <c r="C124" s="14"/>
      <c r="D124" s="50"/>
      <c r="E124" s="13"/>
      <c r="F124" s="13"/>
    </row>
    <row r="125" spans="1:6" ht="18">
      <c r="A125" s="6">
        <v>7000</v>
      </c>
      <c r="B125" s="7" t="s">
        <v>44</v>
      </c>
      <c r="C125" s="8">
        <f>SUM(C126)</f>
        <v>1800000</v>
      </c>
      <c r="D125" s="8">
        <f>SUM(D126)</f>
        <v>1800000</v>
      </c>
      <c r="E125" s="13"/>
      <c r="F125" s="13"/>
    </row>
    <row r="126" spans="1:6" s="4" customFormat="1" ht="18">
      <c r="A126" s="12">
        <v>4</v>
      </c>
      <c r="B126" s="13" t="s">
        <v>109</v>
      </c>
      <c r="C126" s="52">
        <v>1800000</v>
      </c>
      <c r="D126" s="14">
        <v>1800000</v>
      </c>
      <c r="E126" s="7"/>
      <c r="F126" s="7"/>
    </row>
    <row r="127" spans="1:6" ht="18" hidden="1">
      <c r="A127" s="6">
        <v>7750</v>
      </c>
      <c r="B127" s="7" t="s">
        <v>110</v>
      </c>
      <c r="C127" s="8">
        <f>SUM(C128:C129)</f>
        <v>122100000</v>
      </c>
      <c r="D127" s="8">
        <f>SUM(D128:D129)</f>
        <v>4188000</v>
      </c>
      <c r="E127" s="13"/>
      <c r="F127" s="13"/>
    </row>
    <row r="128" spans="1:6" s="4" customFormat="1" ht="18" hidden="1">
      <c r="A128" s="12">
        <v>53</v>
      </c>
      <c r="B128" s="13" t="s">
        <v>154</v>
      </c>
      <c r="C128" s="38"/>
      <c r="D128" s="14">
        <v>4188000</v>
      </c>
      <c r="E128" s="7"/>
      <c r="F128" s="7"/>
    </row>
    <row r="129" spans="1:6" ht="18">
      <c r="A129" s="12">
        <v>99</v>
      </c>
      <c r="B129" s="13" t="s">
        <v>111</v>
      </c>
      <c r="C129" s="52">
        <v>122100000</v>
      </c>
      <c r="D129" s="14"/>
      <c r="E129" s="13"/>
      <c r="F129" s="13"/>
    </row>
    <row r="130" spans="1:6" s="4" customFormat="1" ht="17.25">
      <c r="A130" s="37">
        <v>8000</v>
      </c>
      <c r="B130" s="11" t="s">
        <v>120</v>
      </c>
      <c r="C130" s="38">
        <f>SUM(C131:C131)</f>
        <v>565000000</v>
      </c>
      <c r="D130" s="38">
        <f>SUM(D131:D131)</f>
        <v>0</v>
      </c>
      <c r="E130" s="8"/>
      <c r="F130" s="7"/>
    </row>
    <row r="131" spans="1:6" ht="18">
      <c r="A131" s="12">
        <v>8006</v>
      </c>
      <c r="B131" s="56" t="s">
        <v>121</v>
      </c>
      <c r="C131" s="14">
        <v>565000000</v>
      </c>
      <c r="D131" s="54"/>
      <c r="E131" s="13"/>
      <c r="F131" s="13"/>
    </row>
    <row r="132" spans="1:6" ht="21">
      <c r="A132" s="7"/>
      <c r="B132" s="22" t="s">
        <v>50</v>
      </c>
      <c r="C132" s="9">
        <f>C107</f>
        <v>4775687066</v>
      </c>
      <c r="D132" s="9">
        <f>D107</f>
        <v>39569430</v>
      </c>
      <c r="E132" s="13"/>
      <c r="F132" s="13"/>
    </row>
    <row r="133" spans="1:6" ht="21">
      <c r="A133" s="7"/>
      <c r="B133" s="22" t="s">
        <v>50</v>
      </c>
      <c r="C133" s="9">
        <f>C16+C90+C107</f>
        <v>14244262533</v>
      </c>
      <c r="D133" s="9">
        <f>D16+D90+D107</f>
        <v>2250046252</v>
      </c>
      <c r="E133" s="13"/>
      <c r="F133" s="13"/>
    </row>
    <row r="134" spans="1:6" ht="21">
      <c r="A134" s="44"/>
      <c r="B134" s="45"/>
      <c r="C134" s="46"/>
      <c r="D134" s="46"/>
      <c r="E134" s="83"/>
      <c r="F134" s="83"/>
    </row>
    <row r="135" spans="1:6" ht="21">
      <c r="A135" s="44"/>
      <c r="B135" s="45"/>
      <c r="C135" s="46"/>
      <c r="D135" s="46"/>
      <c r="E135" s="83"/>
      <c r="F135" s="83"/>
    </row>
    <row r="136" spans="3:6" ht="18">
      <c r="C136" s="84" t="s">
        <v>155</v>
      </c>
      <c r="D136" s="84"/>
      <c r="E136" s="84"/>
      <c r="F136" s="84"/>
    </row>
    <row r="137" spans="2:6" ht="18">
      <c r="B137" s="43" t="s">
        <v>113</v>
      </c>
      <c r="C137" s="84" t="s">
        <v>114</v>
      </c>
      <c r="D137" s="84"/>
      <c r="E137" s="84"/>
      <c r="F137" s="84"/>
    </row>
    <row r="139" ht="42" customHeight="1"/>
    <row r="141" spans="2:6" ht="18">
      <c r="B141" s="43" t="s">
        <v>115</v>
      </c>
      <c r="C141" s="84" t="s">
        <v>130</v>
      </c>
      <c r="D141" s="84"/>
      <c r="E141" s="84"/>
      <c r="F141" s="84"/>
    </row>
  </sheetData>
  <sheetProtection/>
  <mergeCells count="16">
    <mergeCell ref="C136:F136"/>
    <mergeCell ref="C137:F137"/>
    <mergeCell ref="C141:F141"/>
    <mergeCell ref="A10:F10"/>
    <mergeCell ref="A13:A14"/>
    <mergeCell ref="B13:B14"/>
    <mergeCell ref="C13:C14"/>
    <mergeCell ref="D13:D14"/>
    <mergeCell ref="E13:E14"/>
    <mergeCell ref="F13:F14"/>
    <mergeCell ref="C4:F4"/>
    <mergeCell ref="C5:F5"/>
    <mergeCell ref="A6:F6"/>
    <mergeCell ref="A7:F7"/>
    <mergeCell ref="A8:F8"/>
    <mergeCell ref="A9:F9"/>
  </mergeCells>
  <printOptions/>
  <pageMargins left="0.6" right="0.2" top="0.31" bottom="0.3"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dien</dc:creator>
  <cp:keywords/>
  <dc:description/>
  <cp:lastModifiedBy>admin</cp:lastModifiedBy>
  <cp:lastPrinted>2022-10-17T02:48:15Z</cp:lastPrinted>
  <dcterms:created xsi:type="dcterms:W3CDTF">2010-10-13T07:14:59Z</dcterms:created>
  <dcterms:modified xsi:type="dcterms:W3CDTF">2022-10-17T02:51:30Z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1033-10.2.0.5934</vt:lpwstr>
  </property>
</Properties>
</file>