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6852" activeTab="3"/>
  </bookViews>
  <sheets>
    <sheet name="BIEU 04 TT61 " sheetId="1" r:id="rId1"/>
    <sheet name="bieu 2-tt61" sheetId="2" r:id="rId2"/>
    <sheet name="bieu 3" sheetId="3" r:id="rId3"/>
    <sheet name="bieu 5" sheetId="4" r:id="rId4"/>
  </sheets>
  <definedNames>
    <definedName name="_xlnm.Print_Titles" localSheetId="0">'BIEU 04 TT61 '!$12:$13</definedName>
    <definedName name="_xlnm.Print_Titles" localSheetId="1">'bieu 2-tt61'!$13:$13</definedName>
  </definedNames>
  <calcPr fullCalcOnLoad="1"/>
</workbook>
</file>

<file path=xl/sharedStrings.xml><?xml version="1.0" encoding="utf-8"?>
<sst xmlns="http://schemas.openxmlformats.org/spreadsheetml/2006/main" count="627" uniqueCount="186">
  <si>
    <t xml:space="preserve">CHƯƠNG : 622 , LOẠI:490                                                </t>
  </si>
  <si>
    <t xml:space="preserve">CÔNG KHAI </t>
  </si>
  <si>
    <t>Nội dung</t>
  </si>
  <si>
    <t xml:space="preserve">Số liệu báo cáo
quyết toán </t>
  </si>
  <si>
    <t xml:space="preserve">Số liệu 
quyết toán 
được duyệt </t>
  </si>
  <si>
    <t>Mua sắm , sửa
chữa</t>
  </si>
  <si>
    <t>Trích lập
các quỹ</t>
  </si>
  <si>
    <t>II</t>
  </si>
  <si>
    <t>Dự toán chi ngân sách nhà Nước</t>
  </si>
  <si>
    <t xml:space="preserve">Chi cho sư nghiệp giáo dục , đào tạo </t>
  </si>
  <si>
    <t>Thu sự nghiệp khác</t>
  </si>
  <si>
    <t>I</t>
  </si>
  <si>
    <t xml:space="preserve">Dự toán được giao </t>
  </si>
  <si>
    <t>Chi thanh toán cá nhân</t>
  </si>
  <si>
    <t xml:space="preserve">Chi nghiệp vụ chuyên môn </t>
  </si>
  <si>
    <t>Chi khác</t>
  </si>
  <si>
    <t>Chi mua sắm , sửa chữa lớn</t>
  </si>
  <si>
    <t xml:space="preserve">ĐƠN VI : TIỂU HỌC THỚI HÒA                               </t>
  </si>
  <si>
    <t xml:space="preserve"> ( kèm theo quyết định số …./ ngày    /    /       của……..)</t>
  </si>
  <si>
    <t>Nước uống</t>
  </si>
  <si>
    <t>Bảo hiểm tai nạn</t>
  </si>
  <si>
    <t>Thù lao bảo hiểm y tế</t>
  </si>
  <si>
    <t>Chăm sóc sức khỏe ban đầu</t>
  </si>
  <si>
    <t>Tiền học 2 buổi</t>
  </si>
  <si>
    <t xml:space="preserve">Tiền ăn </t>
  </si>
  <si>
    <t>Bảo mẫu</t>
  </si>
  <si>
    <t>Tiền  hỗ trợ công tác bán trú</t>
  </si>
  <si>
    <t>Tiền mua dụng cụ vệ sinh</t>
  </si>
  <si>
    <t>Quỹ Hội PHHS</t>
  </si>
  <si>
    <t>Quỹ Hội Chữ Thập Đỏ</t>
  </si>
  <si>
    <t>Hội khuyến học</t>
  </si>
  <si>
    <t>Bảo hiểm y tế</t>
  </si>
  <si>
    <t>Thủ trưởng đơn vị</t>
  </si>
  <si>
    <t>Lập bảng</t>
  </si>
  <si>
    <t>Phạm Thị Kim Quyên</t>
  </si>
  <si>
    <t xml:space="preserve">  Đvt: đồng   </t>
  </si>
  <si>
    <t xml:space="preserve">Biểu số :02 - ban hành kèm theo thông tư số 61/2017/TT-BTC ngày 15 tháng 06 năm 2017 của Bộ Tài chính </t>
  </si>
  <si>
    <t>STT</t>
  </si>
  <si>
    <t xml:space="preserve">                                                                ( Dùng cho đơn   vị  sử dụng ngân sách )                                    </t>
  </si>
  <si>
    <t xml:space="preserve">   Biểu số :04 - ban hành kèm theo thông tư số 61/2017/TT-BTC ngày 15 tháng 06 năm 2017 của Bộ Tài chính </t>
  </si>
  <si>
    <t>Quyết toán thu</t>
  </si>
  <si>
    <t xml:space="preserve">                                                                    Đvt:  đồng </t>
  </si>
  <si>
    <t xml:space="preserve">Kinh phí nhiệm vụ  thường xuyên </t>
  </si>
  <si>
    <t>Kinh phí nhiệm vụ không thường xuyên</t>
  </si>
  <si>
    <t xml:space="preserve">Trong đó </t>
  </si>
  <si>
    <t>Quỹ 
lương</t>
  </si>
  <si>
    <t>Căn tin</t>
  </si>
  <si>
    <t>Phù hiệu</t>
  </si>
  <si>
    <t>Quỹ Vệ sinh</t>
  </si>
  <si>
    <t>Tiền  hỗ trợ công tác bán trú và trực trưa</t>
  </si>
  <si>
    <t>Quỹ Sổ Liên lạc điện tử</t>
  </si>
  <si>
    <t>Thù lao BHTN</t>
  </si>
  <si>
    <t>Trang trí cỏ nhân tạo</t>
  </si>
  <si>
    <t>Nguyễn Thị Thu An</t>
  </si>
  <si>
    <t xml:space="preserve">Chi nghiệp vụ chuyên môn, Chi mua sắm , sửa chữa
 thường xuyên  </t>
  </si>
  <si>
    <t xml:space="preserve">  DỰ TOÁN THU - CHI NGÂN SÁCH  NHÀ   NƯỚC </t>
  </si>
  <si>
    <t>I.I</t>
  </si>
  <si>
    <t>I.II</t>
  </si>
  <si>
    <t>I.III</t>
  </si>
  <si>
    <t>I.IV</t>
  </si>
  <si>
    <t xml:space="preserve">  QUYẾT TOÁN THU- CHI NSNN , NGUỒN KHÁC  THÁNG  9/2022  NĂM HỌC  2022-2023</t>
  </si>
  <si>
    <t>Tồn tháng 8/2022</t>
  </si>
  <si>
    <t>Tổng số thu tháng 9/2022
 NH 2022-2023</t>
  </si>
  <si>
    <t>Tổng số chi đến tháng 9/2022
 NH 2022-2023</t>
  </si>
  <si>
    <t>Tổng số tồn đến cuối tháng 9/2022
 NH 2022-2023</t>
  </si>
  <si>
    <t>II.1</t>
  </si>
  <si>
    <t xml:space="preserve">Kinh phí nhiệm vụ thường xuyên </t>
  </si>
  <si>
    <t>Tieàn löông</t>
  </si>
  <si>
    <t>Löông ngaïch baäc</t>
  </si>
  <si>
    <t>Tiền công trả cho lao động thường xuyên theo
 hợp đồng</t>
  </si>
  <si>
    <t>Tiền lương HĐ 68 (1.490.000)</t>
  </si>
  <si>
    <t xml:space="preserve">Phuï caáp </t>
  </si>
  <si>
    <t>Phuï caáp chöùc vuï</t>
  </si>
  <si>
    <t xml:space="preserve">Öu  ñaõi </t>
  </si>
  <si>
    <t xml:space="preserve">Traùch nhieäm </t>
  </si>
  <si>
    <t xml:space="preserve">Thaâm nieân </t>
  </si>
  <si>
    <t>Phúc lợi tập thể</t>
  </si>
  <si>
    <t xml:space="preserve">Caùc khoaûn ñoùng goùp </t>
  </si>
  <si>
    <t>BHXH 17,5%</t>
  </si>
  <si>
    <t>BHYT 3%</t>
  </si>
  <si>
    <t>KPCÑ2%</t>
  </si>
  <si>
    <t>BHTN 1%</t>
  </si>
  <si>
    <t xml:space="preserve">Thanh toaùn caù nhaân </t>
  </si>
  <si>
    <t xml:space="preserve">Taêng thu nhaäp </t>
  </si>
  <si>
    <t xml:space="preserve">Trôï caáp khaùc </t>
  </si>
  <si>
    <t xml:space="preserve">Dòch vuï coâng coäng </t>
  </si>
  <si>
    <t xml:space="preserve">Ñieän </t>
  </si>
  <si>
    <t>nhieân lieäu</t>
  </si>
  <si>
    <t>VSMT</t>
  </si>
  <si>
    <t xml:space="preserve">Vaät tö vaên phoøng </t>
  </si>
  <si>
    <t>VPP</t>
  </si>
  <si>
    <t>Coâng cuï , duïng cuï , vaên phoøng</t>
  </si>
  <si>
    <t>Vaät tö khaùc</t>
  </si>
  <si>
    <t xml:space="preserve">Thoâng tin lieân laïc </t>
  </si>
  <si>
    <t xml:space="preserve">Ñieän thoaïi </t>
  </si>
  <si>
    <t>Cöôùc Internet</t>
  </si>
  <si>
    <t>Khoaùn ñieän thoaïi</t>
  </si>
  <si>
    <t>khaác</t>
  </si>
  <si>
    <t>Hội nghị</t>
  </si>
  <si>
    <t>Các khoản thuê mướn khác phục vụ hội nghị</t>
  </si>
  <si>
    <t>Chi phí khác</t>
  </si>
  <si>
    <t xml:space="preserve">Coâng taùc phí </t>
  </si>
  <si>
    <t xml:space="preserve">Tieàn taøu xe </t>
  </si>
  <si>
    <t>Phuï caáp CTP</t>
  </si>
  <si>
    <t>Thueâ phoøng nguû</t>
  </si>
  <si>
    <t xml:space="preserve">Khoaùn coâng taùc phí </t>
  </si>
  <si>
    <t xml:space="preserve">Chi phí thueâ möôùn </t>
  </si>
  <si>
    <t xml:space="preserve">Vaän chuyeån </t>
  </si>
  <si>
    <t>Thuê các loại thiết bị</t>
  </si>
  <si>
    <t>Thuê lao động trong nước</t>
  </si>
  <si>
    <t xml:space="preserve">Thueâ ñaøo taïo lai caùn boä </t>
  </si>
  <si>
    <t xml:space="preserve">Thueâ möôùn khaùc </t>
  </si>
  <si>
    <t>Söûa chöõa thöôøng xuyeân</t>
  </si>
  <si>
    <t>Điều hòa nhiệt độ</t>
  </si>
  <si>
    <t>Söûa chöõa nhaø,cöûa</t>
  </si>
  <si>
    <t>Thiết bị phòng cháy chữa cháy</t>
  </si>
  <si>
    <t>Thieát bò tin hoïc</t>
  </si>
  <si>
    <t>Máy photo</t>
  </si>
  <si>
    <t>Maùy bôm nöôùc</t>
  </si>
  <si>
    <t>Baûo trì maùy tính</t>
  </si>
  <si>
    <t>Ñöôøng ñieän,caáp thoaùt nöôùc</t>
  </si>
  <si>
    <t xml:space="preserve">Maùy moùc , thieát bò khaùc </t>
  </si>
  <si>
    <t>Mua sắm tài sản phục vụ công tác chuyên môn</t>
  </si>
  <si>
    <t>Các thiết bị công nghệ thông tin</t>
  </si>
  <si>
    <t>Chi phí NVCM</t>
  </si>
  <si>
    <t xml:space="preserve">Vaät tö chuyeân moân </t>
  </si>
  <si>
    <t xml:space="preserve">Ñoàng phuïc , trang phuïc </t>
  </si>
  <si>
    <t>Chi phí hoạt động chuyên ngành</t>
  </si>
  <si>
    <t xml:space="preserve">Chi khaùc </t>
  </si>
  <si>
    <t>Mua sắm tài sản vô hình</t>
  </si>
  <si>
    <t>Mua, bảo trì phần mềm công nghệ thông tin</t>
  </si>
  <si>
    <t>Chi các khoản phí và lệ phí</t>
  </si>
  <si>
    <t>Chi bảo hiểm tài sản và phương tiện</t>
  </si>
  <si>
    <t>Chi lập quỹ khen thưởng</t>
  </si>
  <si>
    <t>Chi cho coâng taùc Ñaûng toå chöùc Ñaûng
 cô sôû</t>
  </si>
  <si>
    <t>Khaùc</t>
  </si>
  <si>
    <t>Toång coäng :</t>
  </si>
  <si>
    <t>3.2</t>
  </si>
  <si>
    <t>Kinh phí Cải cách Tiền lương</t>
  </si>
  <si>
    <t>Lương hợp đồng</t>
  </si>
  <si>
    <t>Löông khaùc</t>
  </si>
  <si>
    <t>Thaâm nieân + PCVK</t>
  </si>
  <si>
    <t>II.2</t>
  </si>
  <si>
    <t xml:space="preserve">Kinh phí nhiệm vụ không  thường xuyên </t>
  </si>
  <si>
    <t xml:space="preserve">Caùc khoaûn thanh toaùn cho caù nhaân </t>
  </si>
  <si>
    <t>Trôï caáp , phuï caáp khaùc</t>
  </si>
  <si>
    <t>Vật tư văn phòng</t>
  </si>
  <si>
    <t>Mua vật tư phòng chống dịch bệnh nCov ( khẩu trang ,máy  đo thân nhiệt, găng tay y tế, cồn, nước sát trùng, xà phòng, nước rửa tay sát khuẩn, dung dịch vệ sinh sàn nhà, thuốc, vật tư phòng y tế...)</t>
  </si>
  <si>
    <t>Chi phí thuê mướn</t>
  </si>
  <si>
    <t>Thuê đào tạo cán bộ</t>
  </si>
  <si>
    <t>Sửa chữa khác</t>
  </si>
  <si>
    <t>Trang phục bảo vệ</t>
  </si>
  <si>
    <t>Khác</t>
  </si>
  <si>
    <t>Chi hỗ trợ  và giải quyết việc làm</t>
  </si>
  <si>
    <t>Chi tinh giản biên chế</t>
  </si>
  <si>
    <t>Chi khắc phục hậu quả  thiên tai</t>
  </si>
  <si>
    <t>Thới Hòa, ngày   10   tháng  10    năm 2022</t>
  </si>
  <si>
    <t xml:space="preserve">    Biểu số :03 - ban hành kèm theo thông tư số 61/2017/TT-BTC ngày 15 tháng 06 năm 2017 của Bộ Tài chính </t>
  </si>
  <si>
    <t xml:space="preserve">CHƯƠNG : 622 , LOẠI: 490                                                </t>
  </si>
  <si>
    <r>
      <t xml:space="preserve"> ( kèm theo quyết định số …./ ngày    /    /       của</t>
    </r>
    <r>
      <rPr>
        <sz val="14"/>
        <rFont val="Times New Roman"/>
        <family val="1"/>
      </rPr>
      <t>……..</t>
    </r>
    <r>
      <rPr>
        <b/>
        <sz val="14"/>
        <rFont val="Times New Roman"/>
        <family val="1"/>
      </rPr>
      <t>)</t>
    </r>
  </si>
  <si>
    <t xml:space="preserve">                                                                    Đvt:  Đồng </t>
  </si>
  <si>
    <t>TT</t>
  </si>
  <si>
    <t xml:space="preserve">Dự toán 
năm </t>
  </si>
  <si>
    <t xml:space="preserve">So sánh %
</t>
  </si>
  <si>
    <t xml:space="preserve">Dự
 toán </t>
  </si>
  <si>
    <t xml:space="preserve">Cùng kỳ
năm trước </t>
  </si>
  <si>
    <t>I.1</t>
  </si>
  <si>
    <t>Saùch taøi lieäu chuyeân moân</t>
  </si>
  <si>
    <t>Chi hoã trôï khaùc</t>
  </si>
  <si>
    <t>I.2</t>
  </si>
  <si>
    <t>ĐÁNH GIÁ THỰC HIỆN DỰ TOÁN THU- CHI NGÂN SÁCH QUÝ 3/2022</t>
  </si>
  <si>
    <t>Thới Hòa, ngày  10     tháng  10     năm 2022</t>
  </si>
  <si>
    <t>Ước thực
hiện quý 3
/năm 2022</t>
  </si>
  <si>
    <t>Biểu số 5 - Ban hành kèm theo Thông tư số 61/2017/TT-BTC ngày 15 tháng 6 năm 2017 của Bộ Tài chính</t>
  </si>
  <si>
    <t xml:space="preserve">ĐƠN VỊ : TIỂU HỌC THỚI HÒA        </t>
  </si>
  <si>
    <t xml:space="preserve">CHƯƠNG : 622 , LOẠI:072                                               </t>
  </si>
  <si>
    <t>(Kèm theo Quyết định số        /QĐ- ... ngày...của.... )</t>
  </si>
  <si>
    <t>(Dùng cho đơn vị dự toán cấp trên)</t>
  </si>
  <si>
    <t xml:space="preserve">                                                                                                           Đơn vị tính:  đồng</t>
  </si>
  <si>
    <t>Số TT</t>
  </si>
  <si>
    <t>Đơn vị</t>
  </si>
  <si>
    <t>Số liệu báo cáo 
quyết toán</t>
  </si>
  <si>
    <t>Số liệu quyết toán 
được duyệt</t>
  </si>
  <si>
    <t>QUYẾT TOÁN THU - CHI NGUỒN NSNN QUÝ 3/2022</t>
  </si>
  <si>
    <t>Thới hòa, ngày  10   tháng   10   năm 2022</t>
  </si>
  <si>
    <t>NGUỒN KHÁC THÁNG 9/2022 NĂM HỌC: 2022-2023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</si>
</sst>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#,##0.0"/>
  </numFmts>
  <fonts count="46"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VNI-Times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VNI-Times"/>
      <family val="0"/>
    </font>
    <font>
      <sz val="13"/>
      <color indexed="8"/>
      <name val="Times New Roman"/>
      <family val="1"/>
    </font>
    <font>
      <sz val="14"/>
      <name val="VNI-Times"/>
      <family val="0"/>
    </font>
    <font>
      <b/>
      <i/>
      <sz val="14"/>
      <name val="Times New Roman"/>
      <family val="1"/>
    </font>
    <font>
      <i/>
      <sz val="13"/>
      <color indexed="8"/>
      <name val="Times New Roman"/>
      <family val="1"/>
    </font>
    <font>
      <b/>
      <sz val="13"/>
      <name val="Arial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VNI-Times"/>
      <family val="0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8" fillId="14" borderId="0" applyNumberFormat="0" applyBorder="0" applyAlignment="0" applyProtection="0"/>
    <xf numFmtId="0" fontId="22" fillId="15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1" applyNumberFormat="0" applyAlignment="0" applyProtection="0"/>
    <xf numFmtId="0" fontId="20" fillId="0" borderId="6" applyNumberFormat="0" applyFill="0" applyAlignment="0" applyProtection="0"/>
    <xf numFmtId="0" fontId="18" fillId="17" borderId="0" applyNumberFormat="0" applyBorder="0" applyAlignment="0" applyProtection="0"/>
    <xf numFmtId="0" fontId="39" fillId="0" borderId="0">
      <alignment/>
      <protection/>
    </xf>
    <xf numFmtId="0" fontId="0" fillId="3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8" fontId="40" fillId="18" borderId="10" xfId="42" applyNumberFormat="1" applyFont="1" applyFill="1" applyBorder="1" applyAlignment="1">
      <alignment/>
    </xf>
    <xf numFmtId="168" fontId="40" fillId="18" borderId="10" xfId="42" applyNumberFormat="1" applyFont="1" applyFill="1" applyBorder="1" applyAlignment="1">
      <alignment horizontal="center"/>
    </xf>
    <xf numFmtId="168" fontId="41" fillId="18" borderId="10" xfId="42" applyNumberFormat="1" applyFont="1" applyFill="1" applyBorder="1" applyAlignment="1">
      <alignment horizontal="center"/>
    </xf>
    <xf numFmtId="168" fontId="41" fillId="18" borderId="10" xfId="42" applyNumberFormat="1" applyFont="1" applyFill="1" applyBorder="1" applyAlignment="1">
      <alignment/>
    </xf>
    <xf numFmtId="168" fontId="41" fillId="18" borderId="10" xfId="0" applyNumberFormat="1" applyFont="1" applyFill="1" applyBorder="1" applyAlignment="1">
      <alignment/>
    </xf>
    <xf numFmtId="168" fontId="42" fillId="18" borderId="10" xfId="42" applyNumberFormat="1" applyFont="1" applyFill="1" applyBorder="1" applyAlignment="1">
      <alignment horizontal="right"/>
    </xf>
    <xf numFmtId="168" fontId="43" fillId="18" borderId="10" xfId="0" applyNumberFormat="1" applyFont="1" applyFill="1" applyBorder="1" applyAlignment="1">
      <alignment/>
    </xf>
    <xf numFmtId="168" fontId="43" fillId="18" borderId="10" xfId="0" applyNumberFormat="1" applyFont="1" applyFill="1" applyBorder="1" applyAlignment="1">
      <alignment/>
    </xf>
    <xf numFmtId="0" fontId="41" fillId="18" borderId="0" xfId="0" applyFont="1" applyFill="1" applyAlignment="1">
      <alignment/>
    </xf>
    <xf numFmtId="0" fontId="40" fillId="18" borderId="0" xfId="0" applyFont="1" applyFill="1" applyAlignment="1">
      <alignment/>
    </xf>
    <xf numFmtId="0" fontId="40" fillId="18" borderId="0" xfId="0" applyFont="1" applyFill="1" applyBorder="1" applyAlignment="1">
      <alignment/>
    </xf>
    <xf numFmtId="0" fontId="40" fillId="18" borderId="11" xfId="0" applyFont="1" applyFill="1" applyBorder="1" applyAlignment="1">
      <alignment/>
    </xf>
    <xf numFmtId="0" fontId="40" fillId="18" borderId="11" xfId="0" applyFont="1" applyFill="1" applyBorder="1" applyAlignment="1">
      <alignment horizontal="right"/>
    </xf>
    <xf numFmtId="0" fontId="40" fillId="18" borderId="10" xfId="0" applyFont="1" applyFill="1" applyBorder="1" applyAlignment="1">
      <alignment horizontal="center"/>
    </xf>
    <xf numFmtId="49" fontId="40" fillId="18" borderId="12" xfId="0" applyNumberFormat="1" applyFont="1" applyFill="1" applyBorder="1" applyAlignment="1">
      <alignment horizontal="center"/>
    </xf>
    <xf numFmtId="0" fontId="41" fillId="18" borderId="10" xfId="0" applyFont="1" applyFill="1" applyBorder="1" applyAlignment="1">
      <alignment/>
    </xf>
    <xf numFmtId="0" fontId="40" fillId="18" borderId="10" xfId="0" applyFont="1" applyFill="1" applyBorder="1" applyAlignment="1">
      <alignment/>
    </xf>
    <xf numFmtId="168" fontId="40" fillId="18" borderId="10" xfId="0" applyNumberFormat="1" applyFont="1" applyFill="1" applyBorder="1" applyAlignment="1">
      <alignment horizontal="center"/>
    </xf>
    <xf numFmtId="168" fontId="43" fillId="18" borderId="10" xfId="42" applyNumberFormat="1" applyFont="1" applyFill="1" applyBorder="1" applyAlignment="1">
      <alignment horizontal="left" vertical="center"/>
    </xf>
    <xf numFmtId="0" fontId="41" fillId="18" borderId="10" xfId="0" applyFont="1" applyFill="1" applyBorder="1" applyAlignment="1">
      <alignment wrapText="1"/>
    </xf>
    <xf numFmtId="168" fontId="41" fillId="18" borderId="10" xfId="42" applyNumberFormat="1" applyFont="1" applyFill="1" applyBorder="1" applyAlignment="1">
      <alignment vertical="center"/>
    </xf>
    <xf numFmtId="168" fontId="41" fillId="18" borderId="0" xfId="0" applyNumberFormat="1" applyFont="1" applyFill="1" applyAlignment="1">
      <alignment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4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/>
    </xf>
    <xf numFmtId="168" fontId="24" fillId="18" borderId="10" xfId="42" applyNumberFormat="1" applyFont="1" applyFill="1" applyBorder="1" applyAlignment="1">
      <alignment/>
    </xf>
    <xf numFmtId="3" fontId="24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24" fillId="18" borderId="10" xfId="0" applyFont="1" applyFill="1" applyBorder="1" applyAlignment="1">
      <alignment horizontal="left"/>
    </xf>
    <xf numFmtId="0" fontId="25" fillId="18" borderId="10" xfId="0" applyFont="1" applyFill="1" applyBorder="1" applyAlignment="1">
      <alignment horizontal="center"/>
    </xf>
    <xf numFmtId="0" fontId="25" fillId="18" borderId="10" xfId="0" applyFont="1" applyFill="1" applyBorder="1" applyAlignment="1">
      <alignment/>
    </xf>
    <xf numFmtId="0" fontId="25" fillId="18" borderId="10" xfId="0" applyNumberFormat="1" applyFont="1" applyFill="1" applyBorder="1" applyAlignment="1" applyProtection="1">
      <alignment horizontal="left"/>
      <protection locked="0"/>
    </xf>
    <xf numFmtId="0" fontId="24" fillId="18" borderId="10" xfId="0" applyFont="1" applyFill="1" applyBorder="1" applyAlignment="1">
      <alignment wrapText="1"/>
    </xf>
    <xf numFmtId="0" fontId="29" fillId="18" borderId="10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68" fontId="26" fillId="18" borderId="1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7" fillId="18" borderId="0" xfId="0" applyFont="1" applyFill="1" applyBorder="1" applyAlignment="1">
      <alignment horizontal="center"/>
    </xf>
    <xf numFmtId="3" fontId="24" fillId="18" borderId="0" xfId="0" applyNumberFormat="1" applyFont="1" applyFill="1" applyBorder="1" applyAlignment="1">
      <alignment/>
    </xf>
    <xf numFmtId="0" fontId="25" fillId="18" borderId="0" xfId="0" applyFont="1" applyFill="1" applyBorder="1" applyAlignment="1">
      <alignment/>
    </xf>
    <xf numFmtId="0" fontId="25" fillId="18" borderId="0" xfId="0" applyFont="1" applyFill="1" applyAlignment="1">
      <alignment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wrapText="1"/>
    </xf>
    <xf numFmtId="0" fontId="2" fillId="18" borderId="15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40" fillId="18" borderId="0" xfId="0" applyFont="1" applyFill="1" applyBorder="1" applyAlignment="1">
      <alignment/>
    </xf>
    <xf numFmtId="0" fontId="40" fillId="18" borderId="0" xfId="0" applyFont="1" applyFill="1" applyAlignment="1">
      <alignment horizontal="center"/>
    </xf>
    <xf numFmtId="0" fontId="27" fillId="18" borderId="10" xfId="0" applyFont="1" applyFill="1" applyBorder="1" applyAlignment="1">
      <alignment horizontal="center"/>
    </xf>
    <xf numFmtId="0" fontId="27" fillId="18" borderId="10" xfId="0" applyFont="1" applyFill="1" applyBorder="1" applyAlignment="1">
      <alignment horizontal="left"/>
    </xf>
    <xf numFmtId="168" fontId="27" fillId="18" borderId="10" xfId="42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18" borderId="10" xfId="0" applyFont="1" applyFill="1" applyBorder="1" applyAlignment="1">
      <alignment/>
    </xf>
    <xf numFmtId="168" fontId="25" fillId="18" borderId="10" xfId="42" applyNumberFormat="1" applyFont="1" applyFill="1" applyBorder="1" applyAlignment="1">
      <alignment/>
    </xf>
    <xf numFmtId="0" fontId="25" fillId="18" borderId="10" xfId="0" applyFont="1" applyFill="1" applyBorder="1" applyAlignment="1">
      <alignment wrapText="1"/>
    </xf>
    <xf numFmtId="0" fontId="34" fillId="18" borderId="10" xfId="0" applyFont="1" applyFill="1" applyBorder="1" applyAlignment="1">
      <alignment horizontal="left"/>
    </xf>
    <xf numFmtId="168" fontId="34" fillId="18" borderId="10" xfId="42" applyNumberFormat="1" applyFont="1" applyFill="1" applyBorder="1" applyAlignment="1">
      <alignment/>
    </xf>
    <xf numFmtId="3" fontId="34" fillId="18" borderId="10" xfId="0" applyNumberFormat="1" applyFont="1" applyFill="1" applyBorder="1" applyAlignment="1">
      <alignment/>
    </xf>
    <xf numFmtId="3" fontId="27" fillId="18" borderId="10" xfId="0" applyNumberFormat="1" applyFont="1" applyFill="1" applyBorder="1" applyAlignment="1">
      <alignment/>
    </xf>
    <xf numFmtId="0" fontId="25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/>
    </xf>
    <xf numFmtId="3" fontId="27" fillId="18" borderId="10" xfId="0" applyNumberFormat="1" applyFont="1" applyFill="1" applyBorder="1" applyAlignment="1">
      <alignment horizontal="right"/>
    </xf>
    <xf numFmtId="3" fontId="34" fillId="18" borderId="10" xfId="0" applyNumberFormat="1" applyFont="1" applyFill="1" applyBorder="1" applyAlignment="1">
      <alignment horizontal="right"/>
    </xf>
    <xf numFmtId="0" fontId="27" fillId="18" borderId="10" xfId="0" applyFont="1" applyFill="1" applyBorder="1" applyAlignment="1">
      <alignment horizontal="left" wrapText="1"/>
    </xf>
    <xf numFmtId="43" fontId="27" fillId="18" borderId="10" xfId="42" applyFont="1" applyFill="1" applyBorder="1" applyAlignment="1">
      <alignment/>
    </xf>
    <xf numFmtId="43" fontId="34" fillId="18" borderId="10" xfId="42" applyFont="1" applyFill="1" applyBorder="1" applyAlignment="1">
      <alignment/>
    </xf>
    <xf numFmtId="43" fontId="41" fillId="18" borderId="10" xfId="42" applyFont="1" applyFill="1" applyBorder="1" applyAlignment="1">
      <alignment/>
    </xf>
    <xf numFmtId="3" fontId="27" fillId="18" borderId="10" xfId="0" applyNumberFormat="1" applyFont="1" applyFill="1" applyBorder="1" applyAlignment="1">
      <alignment/>
    </xf>
    <xf numFmtId="168" fontId="27" fillId="18" borderId="10" xfId="42" applyNumberFormat="1" applyFont="1" applyFill="1" applyBorder="1" applyAlignment="1">
      <alignment horizontal="right"/>
    </xf>
    <xf numFmtId="168" fontId="34" fillId="18" borderId="10" xfId="42" applyNumberFormat="1" applyFont="1" applyFill="1" applyBorder="1" applyAlignment="1">
      <alignment horizontal="right"/>
    </xf>
    <xf numFmtId="3" fontId="25" fillId="18" borderId="10" xfId="57" applyNumberFormat="1" applyFont="1" applyFill="1" applyBorder="1" applyAlignment="1" quotePrefix="1">
      <alignment wrapText="1"/>
      <protection/>
    </xf>
    <xf numFmtId="0" fontId="24" fillId="18" borderId="10" xfId="0" applyFont="1" applyFill="1" applyBorder="1" applyAlignment="1">
      <alignment horizontal="center" vertical="center"/>
    </xf>
    <xf numFmtId="168" fontId="24" fillId="18" borderId="10" xfId="42" applyNumberFormat="1" applyFont="1" applyFill="1" applyBorder="1" applyAlignment="1">
      <alignment horizontal="left"/>
    </xf>
    <xf numFmtId="0" fontId="35" fillId="18" borderId="0" xfId="0" applyFont="1" applyFill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 wrapText="1"/>
    </xf>
    <xf numFmtId="3" fontId="25" fillId="18" borderId="10" xfId="0" applyNumberFormat="1" applyFont="1" applyFill="1" applyBorder="1" applyAlignment="1">
      <alignment/>
    </xf>
    <xf numFmtId="168" fontId="25" fillId="18" borderId="10" xfId="42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/>
    </xf>
    <xf numFmtId="0" fontId="24" fillId="18" borderId="0" xfId="0" applyFont="1" applyFill="1" applyBorder="1" applyAlignment="1">
      <alignment horizontal="center"/>
    </xf>
    <xf numFmtId="0" fontId="44" fillId="18" borderId="0" xfId="0" applyFont="1" applyFill="1" applyAlignment="1">
      <alignment horizontal="left"/>
    </xf>
    <xf numFmtId="0" fontId="37" fillId="18" borderId="0" xfId="0" applyFont="1" applyFill="1" applyAlignment="1">
      <alignment/>
    </xf>
    <xf numFmtId="0" fontId="45" fillId="18" borderId="0" xfId="0" applyFont="1" applyFill="1" applyAlignment="1">
      <alignment horizontal="center"/>
    </xf>
    <xf numFmtId="0" fontId="41" fillId="18" borderId="0" xfId="0" applyFont="1" applyFill="1" applyAlignment="1">
      <alignment horizontal="center"/>
    </xf>
    <xf numFmtId="0" fontId="40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/>
    </xf>
    <xf numFmtId="0" fontId="25" fillId="18" borderId="0" xfId="0" applyFont="1" applyFill="1" applyAlignment="1">
      <alignment/>
    </xf>
    <xf numFmtId="3" fontId="24" fillId="18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23" customWidth="1"/>
    <col min="2" max="2" width="59.8515625" style="23" customWidth="1"/>
    <col min="3" max="3" width="27.00390625" style="23" customWidth="1"/>
    <col min="4" max="4" width="25.28125" style="23" customWidth="1"/>
    <col min="5" max="5" width="12.00390625" style="23" customWidth="1"/>
    <col min="6" max="6" width="8.421875" style="23" customWidth="1"/>
    <col min="7" max="7" width="8.7109375" style="23" customWidth="1"/>
    <col min="8" max="16384" width="9.140625" style="23" customWidth="1"/>
  </cols>
  <sheetData>
    <row r="2" spans="1:7" ht="17.25">
      <c r="A2" s="51" t="s">
        <v>39</v>
      </c>
      <c r="B2" s="51"/>
      <c r="C2" s="51"/>
      <c r="D2" s="51"/>
      <c r="E2" s="51"/>
      <c r="F2" s="51"/>
      <c r="G2" s="51"/>
    </row>
    <row r="3" ht="17.25">
      <c r="B3" s="24"/>
    </row>
    <row r="4" spans="1:4" ht="17.25">
      <c r="A4" s="25" t="s">
        <v>17</v>
      </c>
      <c r="B4" s="24"/>
      <c r="C4" s="24"/>
      <c r="D4" s="24"/>
    </row>
    <row r="5" spans="1:4" ht="17.25">
      <c r="A5" s="24" t="s">
        <v>0</v>
      </c>
      <c r="B5" s="24"/>
      <c r="C5" s="24"/>
      <c r="D5" s="24"/>
    </row>
    <row r="6" ht="17.25">
      <c r="A6" s="24"/>
    </row>
    <row r="7" spans="1:7" ht="19.5" customHeight="1">
      <c r="A7" s="51" t="s">
        <v>1</v>
      </c>
      <c r="B7" s="51"/>
      <c r="C7" s="51"/>
      <c r="D7" s="51"/>
      <c r="E7" s="51"/>
      <c r="F7" s="51"/>
      <c r="G7" s="51"/>
    </row>
    <row r="8" spans="1:6" ht="17.25">
      <c r="A8" s="51" t="s">
        <v>60</v>
      </c>
      <c r="B8" s="51"/>
      <c r="C8" s="51"/>
      <c r="D8" s="51"/>
      <c r="E8" s="51"/>
      <c r="F8" s="51"/>
    </row>
    <row r="9" spans="1:6" ht="18" customHeight="1">
      <c r="A9" s="51" t="s">
        <v>18</v>
      </c>
      <c r="B9" s="51"/>
      <c r="C9" s="51"/>
      <c r="D9" s="51"/>
      <c r="E9" s="51"/>
      <c r="F9" s="51"/>
    </row>
    <row r="10" spans="1:6" ht="18" customHeight="1">
      <c r="A10" s="26"/>
      <c r="B10" s="26"/>
      <c r="C10" s="26"/>
      <c r="D10" s="26"/>
      <c r="E10" s="26"/>
      <c r="F10" s="26"/>
    </row>
    <row r="11" spans="1:4" ht="17.25">
      <c r="A11" s="24"/>
      <c r="B11" s="24"/>
      <c r="C11" s="24"/>
      <c r="D11" s="27" t="s">
        <v>41</v>
      </c>
    </row>
    <row r="12" spans="1:7" ht="33" customHeight="1">
      <c r="A12" s="52" t="s">
        <v>37</v>
      </c>
      <c r="B12" s="52" t="s">
        <v>2</v>
      </c>
      <c r="C12" s="54" t="s">
        <v>3</v>
      </c>
      <c r="D12" s="54" t="s">
        <v>4</v>
      </c>
      <c r="E12" s="56" t="s">
        <v>44</v>
      </c>
      <c r="F12" s="56"/>
      <c r="G12" s="56"/>
    </row>
    <row r="13" spans="1:7" ht="75" customHeight="1">
      <c r="A13" s="53"/>
      <c r="B13" s="53"/>
      <c r="C13" s="55"/>
      <c r="D13" s="55"/>
      <c r="E13" s="28" t="s">
        <v>45</v>
      </c>
      <c r="F13" s="28" t="s">
        <v>5</v>
      </c>
      <c r="G13" s="28" t="s">
        <v>6</v>
      </c>
    </row>
    <row r="14" spans="1:7" ht="17.25">
      <c r="A14" s="29" t="s">
        <v>11</v>
      </c>
      <c r="B14" s="30" t="s">
        <v>40</v>
      </c>
      <c r="C14" s="31"/>
      <c r="D14" s="32"/>
      <c r="E14" s="33"/>
      <c r="F14" s="33"/>
      <c r="G14" s="33"/>
    </row>
    <row r="15" spans="1:7" ht="17.25">
      <c r="A15" s="29" t="s">
        <v>11</v>
      </c>
      <c r="B15" s="30" t="s">
        <v>10</v>
      </c>
      <c r="C15" s="31"/>
      <c r="D15" s="32"/>
      <c r="E15" s="33"/>
      <c r="F15" s="33"/>
      <c r="G15" s="33"/>
    </row>
    <row r="16" spans="1:7" ht="17.25">
      <c r="A16" s="29" t="s">
        <v>56</v>
      </c>
      <c r="B16" s="34" t="s">
        <v>61</v>
      </c>
      <c r="C16" s="2">
        <f>SUM(C23:C33)</f>
        <v>303579009</v>
      </c>
      <c r="D16" s="2">
        <f>SUM(D23:D33)</f>
        <v>303579009</v>
      </c>
      <c r="E16" s="33"/>
      <c r="F16" s="33"/>
      <c r="G16" s="33"/>
    </row>
    <row r="17" spans="1:7" ht="18" hidden="1">
      <c r="A17" s="35">
        <v>1</v>
      </c>
      <c r="B17" s="36" t="s">
        <v>47</v>
      </c>
      <c r="C17" s="3">
        <v>0</v>
      </c>
      <c r="D17" s="3">
        <v>0</v>
      </c>
      <c r="E17" s="33"/>
      <c r="F17" s="33"/>
      <c r="G17" s="33"/>
    </row>
    <row r="18" spans="1:7" ht="18" hidden="1">
      <c r="A18" s="35">
        <v>2</v>
      </c>
      <c r="B18" s="37" t="s">
        <v>19</v>
      </c>
      <c r="C18" s="4">
        <v>0</v>
      </c>
      <c r="D18" s="4">
        <v>0</v>
      </c>
      <c r="E18" s="33"/>
      <c r="F18" s="33"/>
      <c r="G18" s="33"/>
    </row>
    <row r="19" spans="1:7" ht="18" hidden="1">
      <c r="A19" s="35">
        <v>3</v>
      </c>
      <c r="B19" s="37" t="s">
        <v>20</v>
      </c>
      <c r="C19" s="3">
        <v>0</v>
      </c>
      <c r="D19" s="3">
        <v>0</v>
      </c>
      <c r="E19" s="33"/>
      <c r="F19" s="33"/>
      <c r="G19" s="33"/>
    </row>
    <row r="20" spans="1:7" ht="18" hidden="1">
      <c r="A20" s="35">
        <v>4</v>
      </c>
      <c r="B20" s="37" t="s">
        <v>51</v>
      </c>
      <c r="C20" s="3">
        <v>0</v>
      </c>
      <c r="D20" s="3">
        <v>0</v>
      </c>
      <c r="E20" s="33"/>
      <c r="F20" s="33"/>
      <c r="G20" s="33"/>
    </row>
    <row r="21" spans="1:7" ht="18" hidden="1">
      <c r="A21" s="35">
        <v>5</v>
      </c>
      <c r="B21" s="37" t="s">
        <v>31</v>
      </c>
      <c r="C21" s="3">
        <v>0</v>
      </c>
      <c r="D21" s="3">
        <v>0</v>
      </c>
      <c r="E21" s="33"/>
      <c r="F21" s="33"/>
      <c r="G21" s="33"/>
    </row>
    <row r="22" spans="1:7" ht="18" hidden="1">
      <c r="A22" s="35">
        <v>6</v>
      </c>
      <c r="B22" s="37" t="s">
        <v>21</v>
      </c>
      <c r="C22" s="3">
        <v>0</v>
      </c>
      <c r="D22" s="3">
        <v>0</v>
      </c>
      <c r="E22" s="33"/>
      <c r="F22" s="33"/>
      <c r="G22" s="33"/>
    </row>
    <row r="23" spans="1:7" ht="18">
      <c r="A23" s="35">
        <v>7</v>
      </c>
      <c r="B23" s="37" t="s">
        <v>22</v>
      </c>
      <c r="C23" s="4">
        <v>222949914</v>
      </c>
      <c r="D23" s="4">
        <v>222949914</v>
      </c>
      <c r="E23" s="33"/>
      <c r="F23" s="33"/>
      <c r="G23" s="33"/>
    </row>
    <row r="24" spans="1:7" ht="18">
      <c r="A24" s="35">
        <v>8</v>
      </c>
      <c r="B24" s="37" t="s">
        <v>23</v>
      </c>
      <c r="C24" s="3">
        <v>14487095</v>
      </c>
      <c r="D24" s="3">
        <v>14487095</v>
      </c>
      <c r="E24" s="33"/>
      <c r="F24" s="33"/>
      <c r="G24" s="33"/>
    </row>
    <row r="25" spans="1:7" ht="18" hidden="1">
      <c r="A25" s="35">
        <v>9</v>
      </c>
      <c r="B25" s="36" t="s">
        <v>24</v>
      </c>
      <c r="C25" s="3"/>
      <c r="D25" s="3"/>
      <c r="E25" s="33"/>
      <c r="F25" s="33"/>
      <c r="G25" s="33"/>
    </row>
    <row r="26" spans="1:7" ht="18" hidden="1">
      <c r="A26" s="35">
        <v>10</v>
      </c>
      <c r="B26" s="36" t="s">
        <v>25</v>
      </c>
      <c r="C26" s="4">
        <v>0</v>
      </c>
      <c r="D26" s="4">
        <v>0</v>
      </c>
      <c r="E26" s="33"/>
      <c r="F26" s="33"/>
      <c r="G26" s="33"/>
    </row>
    <row r="27" spans="1:7" ht="18" hidden="1">
      <c r="A27" s="35">
        <v>11</v>
      </c>
      <c r="B27" s="36" t="s">
        <v>52</v>
      </c>
      <c r="C27" s="4">
        <v>0</v>
      </c>
      <c r="D27" s="4">
        <v>0</v>
      </c>
      <c r="E27" s="33"/>
      <c r="F27" s="33"/>
      <c r="G27" s="33"/>
    </row>
    <row r="28" spans="1:7" ht="18" hidden="1">
      <c r="A28" s="35">
        <v>12</v>
      </c>
      <c r="B28" s="37" t="s">
        <v>26</v>
      </c>
      <c r="C28" s="4">
        <v>0</v>
      </c>
      <c r="D28" s="4">
        <v>0</v>
      </c>
      <c r="E28" s="33"/>
      <c r="F28" s="33"/>
      <c r="G28" s="33"/>
    </row>
    <row r="29" spans="1:7" ht="18" hidden="1">
      <c r="A29" s="35">
        <v>13</v>
      </c>
      <c r="B29" s="37" t="s">
        <v>27</v>
      </c>
      <c r="C29" s="4">
        <v>0</v>
      </c>
      <c r="D29" s="4">
        <v>0</v>
      </c>
      <c r="E29" s="33"/>
      <c r="F29" s="33"/>
      <c r="G29" s="33"/>
    </row>
    <row r="30" spans="1:7" ht="18" hidden="1">
      <c r="A30" s="35">
        <v>14</v>
      </c>
      <c r="B30" s="37" t="s">
        <v>28</v>
      </c>
      <c r="C30" s="4">
        <v>0</v>
      </c>
      <c r="D30" s="4">
        <v>0</v>
      </c>
      <c r="E30" s="33"/>
      <c r="F30" s="33"/>
      <c r="G30" s="33"/>
    </row>
    <row r="31" spans="1:7" ht="18">
      <c r="A31" s="35">
        <v>15</v>
      </c>
      <c r="B31" s="37" t="s">
        <v>29</v>
      </c>
      <c r="C31" s="4">
        <v>3278000</v>
      </c>
      <c r="D31" s="4">
        <v>3278000</v>
      </c>
      <c r="E31" s="33"/>
      <c r="F31" s="33"/>
      <c r="G31" s="33"/>
    </row>
    <row r="32" spans="1:7" ht="18" hidden="1">
      <c r="A32" s="35">
        <v>16</v>
      </c>
      <c r="B32" s="37" t="s">
        <v>50</v>
      </c>
      <c r="C32" s="4">
        <v>0</v>
      </c>
      <c r="D32" s="4">
        <v>0</v>
      </c>
      <c r="E32" s="33"/>
      <c r="F32" s="33"/>
      <c r="G32" s="33"/>
    </row>
    <row r="33" spans="1:7" ht="18">
      <c r="A33" s="35">
        <v>17</v>
      </c>
      <c r="B33" s="37" t="s">
        <v>30</v>
      </c>
      <c r="C33" s="4">
        <v>62864000</v>
      </c>
      <c r="D33" s="4">
        <v>62864000</v>
      </c>
      <c r="E33" s="33"/>
      <c r="F33" s="33"/>
      <c r="G33" s="33"/>
    </row>
    <row r="34" spans="1:7" ht="18" hidden="1">
      <c r="A34" s="35">
        <v>18</v>
      </c>
      <c r="B34" s="37" t="s">
        <v>48</v>
      </c>
      <c r="C34" s="4">
        <v>0</v>
      </c>
      <c r="D34" s="4">
        <v>0</v>
      </c>
      <c r="E34" s="33"/>
      <c r="F34" s="33"/>
      <c r="G34" s="33"/>
    </row>
    <row r="35" spans="1:7" ht="18" hidden="1">
      <c r="A35" s="35">
        <v>19</v>
      </c>
      <c r="B35" s="37" t="s">
        <v>46</v>
      </c>
      <c r="C35" s="4">
        <v>0</v>
      </c>
      <c r="D35" s="4">
        <v>0</v>
      </c>
      <c r="E35" s="33"/>
      <c r="F35" s="33"/>
      <c r="G35" s="33"/>
    </row>
    <row r="36" spans="1:7" ht="34.5">
      <c r="A36" s="29" t="s">
        <v>57</v>
      </c>
      <c r="B36" s="38" t="s">
        <v>62</v>
      </c>
      <c r="C36" s="1">
        <f>SUM(C37:C55)</f>
        <v>2158308320</v>
      </c>
      <c r="D36" s="1">
        <f>SUM(D37:D55)</f>
        <v>2158308320</v>
      </c>
      <c r="E36" s="33"/>
      <c r="F36" s="33"/>
      <c r="G36" s="33"/>
    </row>
    <row r="37" spans="1:7" ht="18" hidden="1">
      <c r="A37" s="35">
        <v>1</v>
      </c>
      <c r="B37" s="36" t="s">
        <v>47</v>
      </c>
      <c r="C37" s="4"/>
      <c r="D37" s="4"/>
      <c r="E37" s="33"/>
      <c r="F37" s="33"/>
      <c r="G37" s="33"/>
    </row>
    <row r="38" spans="1:7" ht="18" hidden="1">
      <c r="A38" s="35">
        <v>2</v>
      </c>
      <c r="B38" s="37" t="s">
        <v>19</v>
      </c>
      <c r="C38" s="4"/>
      <c r="D38" s="4"/>
      <c r="E38" s="33"/>
      <c r="F38" s="33"/>
      <c r="G38" s="33"/>
    </row>
    <row r="39" spans="1:7" ht="18">
      <c r="A39" s="35">
        <v>3</v>
      </c>
      <c r="B39" s="37" t="s">
        <v>20</v>
      </c>
      <c r="C39" s="4">
        <v>536940000</v>
      </c>
      <c r="D39" s="4">
        <v>536940000</v>
      </c>
      <c r="E39" s="33"/>
      <c r="F39" s="33"/>
      <c r="G39" s="33"/>
    </row>
    <row r="40" spans="1:7" ht="18">
      <c r="A40" s="35">
        <v>4</v>
      </c>
      <c r="B40" s="37" t="s">
        <v>51</v>
      </c>
      <c r="C40" s="4">
        <v>116361000</v>
      </c>
      <c r="D40" s="4">
        <v>116361000</v>
      </c>
      <c r="E40" s="33"/>
      <c r="F40" s="33"/>
      <c r="G40" s="33"/>
    </row>
    <row r="41" spans="1:7" ht="18">
      <c r="A41" s="35">
        <v>5</v>
      </c>
      <c r="B41" s="37" t="s">
        <v>31</v>
      </c>
      <c r="C41" s="4">
        <v>78475320</v>
      </c>
      <c r="D41" s="4">
        <v>78475320</v>
      </c>
      <c r="E41" s="33"/>
      <c r="F41" s="33"/>
      <c r="G41" s="33"/>
    </row>
    <row r="42" spans="1:7" ht="18" hidden="1">
      <c r="A42" s="35">
        <v>6</v>
      </c>
      <c r="B42" s="37" t="s">
        <v>21</v>
      </c>
      <c r="C42" s="4"/>
      <c r="D42" s="4"/>
      <c r="E42" s="33"/>
      <c r="F42" s="33"/>
      <c r="G42" s="33"/>
    </row>
    <row r="43" spans="1:7" ht="18" hidden="1">
      <c r="A43" s="35">
        <v>7</v>
      </c>
      <c r="B43" s="37" t="s">
        <v>22</v>
      </c>
      <c r="C43" s="4"/>
      <c r="D43" s="4"/>
      <c r="E43" s="33"/>
      <c r="F43" s="33"/>
      <c r="G43" s="33"/>
    </row>
    <row r="44" spans="1:7" ht="18">
      <c r="A44" s="35">
        <v>8</v>
      </c>
      <c r="B44" s="37" t="s">
        <v>23</v>
      </c>
      <c r="C44" s="4">
        <v>291900000</v>
      </c>
      <c r="D44" s="4">
        <v>291900000</v>
      </c>
      <c r="E44" s="33"/>
      <c r="F44" s="33"/>
      <c r="G44" s="33"/>
    </row>
    <row r="45" spans="1:7" ht="18">
      <c r="A45" s="35">
        <v>9</v>
      </c>
      <c r="B45" s="36" t="s">
        <v>24</v>
      </c>
      <c r="C45" s="4">
        <v>1100672000</v>
      </c>
      <c r="D45" s="4">
        <v>1100672000</v>
      </c>
      <c r="E45" s="33"/>
      <c r="F45" s="33"/>
      <c r="G45" s="33"/>
    </row>
    <row r="46" spans="1:7" ht="18" hidden="1">
      <c r="A46" s="35">
        <v>10</v>
      </c>
      <c r="B46" s="36" t="s">
        <v>25</v>
      </c>
      <c r="C46" s="4"/>
      <c r="D46" s="4"/>
      <c r="E46" s="33"/>
      <c r="F46" s="33"/>
      <c r="G46" s="33"/>
    </row>
    <row r="47" spans="1:7" ht="18" hidden="1">
      <c r="A47" s="35">
        <v>11</v>
      </c>
      <c r="B47" s="36" t="s">
        <v>52</v>
      </c>
      <c r="C47" s="4"/>
      <c r="D47" s="4"/>
      <c r="E47" s="39"/>
      <c r="F47" s="39"/>
      <c r="G47" s="39"/>
    </row>
    <row r="48" spans="1:7" ht="18">
      <c r="A48" s="35">
        <v>12</v>
      </c>
      <c r="B48" s="37" t="s">
        <v>49</v>
      </c>
      <c r="C48" s="4">
        <v>33960000</v>
      </c>
      <c r="D48" s="4">
        <v>33960000</v>
      </c>
      <c r="E48" s="33"/>
      <c r="F48" s="33"/>
      <c r="G48" s="33"/>
    </row>
    <row r="49" spans="1:7" ht="26.25" customHeight="1" hidden="1">
      <c r="A49" s="35">
        <v>13</v>
      </c>
      <c r="B49" s="37" t="s">
        <v>27</v>
      </c>
      <c r="C49" s="4"/>
      <c r="D49" s="4"/>
      <c r="E49" s="33"/>
      <c r="F49" s="33"/>
      <c r="G49" s="33"/>
    </row>
    <row r="50" spans="1:7" ht="18" hidden="1">
      <c r="A50" s="35">
        <v>14</v>
      </c>
      <c r="B50" s="37" t="s">
        <v>28</v>
      </c>
      <c r="C50" s="4"/>
      <c r="D50" s="4"/>
      <c r="E50" s="33"/>
      <c r="F50" s="33"/>
      <c r="G50" s="33"/>
    </row>
    <row r="51" spans="1:7" ht="18" hidden="1">
      <c r="A51" s="35">
        <v>15</v>
      </c>
      <c r="B51" s="37" t="s">
        <v>29</v>
      </c>
      <c r="C51" s="4"/>
      <c r="D51" s="4"/>
      <c r="E51" s="33"/>
      <c r="F51" s="33"/>
      <c r="G51" s="33"/>
    </row>
    <row r="52" spans="1:7" ht="18" hidden="1">
      <c r="A52" s="35">
        <v>16</v>
      </c>
      <c r="B52" s="37" t="s">
        <v>50</v>
      </c>
      <c r="C52" s="4"/>
      <c r="D52" s="4"/>
      <c r="E52" s="33"/>
      <c r="F52" s="33"/>
      <c r="G52" s="33"/>
    </row>
    <row r="53" spans="1:7" ht="18" hidden="1">
      <c r="A53" s="35">
        <v>17</v>
      </c>
      <c r="B53" s="37" t="s">
        <v>30</v>
      </c>
      <c r="C53" s="4"/>
      <c r="D53" s="4"/>
      <c r="E53" s="40"/>
      <c r="F53" s="41"/>
      <c r="G53" s="33"/>
    </row>
    <row r="54" spans="1:7" ht="18" hidden="1">
      <c r="A54" s="35">
        <v>18</v>
      </c>
      <c r="B54" s="37" t="s">
        <v>48</v>
      </c>
      <c r="C54" s="4"/>
      <c r="D54" s="4"/>
      <c r="E54" s="40"/>
      <c r="F54" s="41"/>
      <c r="G54" s="33"/>
    </row>
    <row r="55" spans="1:7" ht="18" hidden="1">
      <c r="A55" s="35">
        <v>19</v>
      </c>
      <c r="B55" s="37" t="s">
        <v>46</v>
      </c>
      <c r="C55" s="4"/>
      <c r="D55" s="4"/>
      <c r="E55" s="33"/>
      <c r="F55" s="33"/>
      <c r="G55" s="33"/>
    </row>
    <row r="56" spans="1:7" ht="34.5">
      <c r="A56" s="29" t="s">
        <v>58</v>
      </c>
      <c r="B56" s="38" t="s">
        <v>63</v>
      </c>
      <c r="C56" s="1">
        <f>SUM(C57:C75)</f>
        <v>949971000</v>
      </c>
      <c r="D56" s="1">
        <f>SUM(D57:D75)</f>
        <v>949971000</v>
      </c>
      <c r="E56" s="33"/>
      <c r="F56" s="33"/>
      <c r="G56" s="33"/>
    </row>
    <row r="57" spans="1:7" ht="18" hidden="1">
      <c r="A57" s="35">
        <v>1</v>
      </c>
      <c r="B57" s="36" t="s">
        <v>47</v>
      </c>
      <c r="C57" s="4"/>
      <c r="D57" s="4"/>
      <c r="E57" s="33"/>
      <c r="F57" s="33"/>
      <c r="G57" s="33"/>
    </row>
    <row r="58" spans="1:7" ht="18" hidden="1">
      <c r="A58" s="35">
        <v>2</v>
      </c>
      <c r="B58" s="37" t="s">
        <v>19</v>
      </c>
      <c r="C58" s="4"/>
      <c r="D58" s="4"/>
      <c r="E58" s="33"/>
      <c r="F58" s="33"/>
      <c r="G58" s="33"/>
    </row>
    <row r="59" spans="1:7" ht="18">
      <c r="A59" s="35">
        <v>3</v>
      </c>
      <c r="B59" s="37" t="s">
        <v>20</v>
      </c>
      <c r="C59" s="4">
        <v>536940000</v>
      </c>
      <c r="D59" s="4">
        <v>536940000</v>
      </c>
      <c r="E59" s="33"/>
      <c r="F59" s="33"/>
      <c r="G59" s="33"/>
    </row>
    <row r="60" spans="1:7" ht="18">
      <c r="A60" s="35">
        <v>4</v>
      </c>
      <c r="B60" s="37" t="s">
        <v>51</v>
      </c>
      <c r="C60" s="4">
        <v>116361000</v>
      </c>
      <c r="D60" s="4">
        <v>116361000</v>
      </c>
      <c r="E60" s="33"/>
      <c r="F60" s="33"/>
      <c r="G60" s="33"/>
    </row>
    <row r="61" spans="1:7" ht="18" hidden="1">
      <c r="A61" s="35">
        <v>5</v>
      </c>
      <c r="B61" s="37" t="s">
        <v>31</v>
      </c>
      <c r="C61" s="4"/>
      <c r="D61" s="4"/>
      <c r="E61" s="33"/>
      <c r="F61" s="33"/>
      <c r="G61" s="33"/>
    </row>
    <row r="62" spans="1:7" ht="18" hidden="1">
      <c r="A62" s="35">
        <v>6</v>
      </c>
      <c r="B62" s="37" t="s">
        <v>21</v>
      </c>
      <c r="E62" s="33"/>
      <c r="F62" s="33"/>
      <c r="G62" s="33"/>
    </row>
    <row r="63" spans="1:7" ht="18" hidden="1">
      <c r="A63" s="35">
        <v>7</v>
      </c>
      <c r="B63" s="37" t="s">
        <v>22</v>
      </c>
      <c r="C63" s="4"/>
      <c r="D63" s="4"/>
      <c r="E63" s="33"/>
      <c r="F63" s="33"/>
      <c r="G63" s="33"/>
    </row>
    <row r="64" spans="1:7" ht="24" customHeight="1">
      <c r="A64" s="35">
        <v>8</v>
      </c>
      <c r="B64" s="37" t="s">
        <v>23</v>
      </c>
      <c r="C64" s="4">
        <v>262710000</v>
      </c>
      <c r="D64" s="4">
        <v>262710000</v>
      </c>
      <c r="E64" s="33"/>
      <c r="F64" s="33"/>
      <c r="G64" s="33"/>
    </row>
    <row r="65" spans="1:7" ht="18" hidden="1">
      <c r="A65" s="35">
        <v>9</v>
      </c>
      <c r="B65" s="36" t="s">
        <v>24</v>
      </c>
      <c r="C65" s="4"/>
      <c r="D65" s="4"/>
      <c r="E65" s="33"/>
      <c r="F65" s="33"/>
      <c r="G65" s="33"/>
    </row>
    <row r="66" spans="1:7" ht="18" hidden="1">
      <c r="A66" s="35">
        <v>10</v>
      </c>
      <c r="B66" s="36" t="s">
        <v>25</v>
      </c>
      <c r="C66" s="4"/>
      <c r="D66" s="4"/>
      <c r="E66" s="33"/>
      <c r="F66" s="33"/>
      <c r="G66" s="33"/>
    </row>
    <row r="67" spans="1:7" ht="18" hidden="1">
      <c r="A67" s="35">
        <v>11</v>
      </c>
      <c r="B67" s="36" t="s">
        <v>52</v>
      </c>
      <c r="C67" s="4"/>
      <c r="D67" s="4"/>
      <c r="E67" s="33"/>
      <c r="F67" s="33"/>
      <c r="G67" s="33"/>
    </row>
    <row r="68" spans="1:7" ht="18">
      <c r="A68" s="35">
        <v>12</v>
      </c>
      <c r="B68" s="37" t="s">
        <v>49</v>
      </c>
      <c r="C68" s="4">
        <v>33960000</v>
      </c>
      <c r="D68" s="4">
        <v>33960000</v>
      </c>
      <c r="E68" s="33"/>
      <c r="F68" s="33"/>
      <c r="G68" s="33"/>
    </row>
    <row r="69" spans="1:7" ht="18" hidden="1">
      <c r="A69" s="35">
        <v>13</v>
      </c>
      <c r="B69" s="37" t="s">
        <v>27</v>
      </c>
      <c r="C69" s="4"/>
      <c r="D69" s="4"/>
      <c r="E69" s="33"/>
      <c r="F69" s="33"/>
      <c r="G69" s="33"/>
    </row>
    <row r="70" spans="1:7" ht="18" hidden="1">
      <c r="A70" s="35">
        <v>14</v>
      </c>
      <c r="B70" s="37" t="s">
        <v>28</v>
      </c>
      <c r="C70" s="4"/>
      <c r="D70" s="4"/>
      <c r="E70" s="33"/>
      <c r="F70" s="33"/>
      <c r="G70" s="33"/>
    </row>
    <row r="71" spans="1:7" ht="18" hidden="1">
      <c r="A71" s="35">
        <v>15</v>
      </c>
      <c r="B71" s="37" t="s">
        <v>29</v>
      </c>
      <c r="C71" s="4"/>
      <c r="D71" s="4"/>
      <c r="E71" s="33"/>
      <c r="F71" s="33"/>
      <c r="G71" s="33"/>
    </row>
    <row r="72" spans="1:7" ht="18" hidden="1">
      <c r="A72" s="35">
        <v>16</v>
      </c>
      <c r="B72" s="37" t="s">
        <v>50</v>
      </c>
      <c r="C72" s="4"/>
      <c r="D72" s="4"/>
      <c r="E72" s="33"/>
      <c r="F72" s="33"/>
      <c r="G72" s="33"/>
    </row>
    <row r="73" spans="1:7" ht="18" hidden="1">
      <c r="A73" s="35">
        <v>17</v>
      </c>
      <c r="B73" s="37" t="s">
        <v>30</v>
      </c>
      <c r="C73" s="4"/>
      <c r="D73" s="4"/>
      <c r="E73" s="33"/>
      <c r="F73" s="33"/>
      <c r="G73" s="33"/>
    </row>
    <row r="74" spans="1:7" ht="18" hidden="1">
      <c r="A74" s="35">
        <v>18</v>
      </c>
      <c r="B74" s="37" t="s">
        <v>48</v>
      </c>
      <c r="C74" s="4"/>
      <c r="D74" s="4"/>
      <c r="E74" s="33"/>
      <c r="F74" s="33"/>
      <c r="G74" s="33"/>
    </row>
    <row r="75" spans="1:7" ht="18" hidden="1">
      <c r="A75" s="35">
        <v>19</v>
      </c>
      <c r="B75" s="37" t="s">
        <v>46</v>
      </c>
      <c r="C75" s="4"/>
      <c r="D75" s="4"/>
      <c r="E75" s="33"/>
      <c r="F75" s="33"/>
      <c r="G75" s="33"/>
    </row>
    <row r="76" spans="1:7" ht="34.5">
      <c r="A76" s="29" t="s">
        <v>59</v>
      </c>
      <c r="B76" s="38" t="s">
        <v>64</v>
      </c>
      <c r="C76" s="1">
        <f>SUM(C77:C95)</f>
        <v>1511916329</v>
      </c>
      <c r="D76" s="1">
        <f>SUM(D77:D95)</f>
        <v>1511916329</v>
      </c>
      <c r="E76" s="33"/>
      <c r="F76" s="33"/>
      <c r="G76" s="33"/>
    </row>
    <row r="77" spans="1:7" ht="18" hidden="1">
      <c r="A77" s="35">
        <v>1</v>
      </c>
      <c r="B77" s="36" t="s">
        <v>47</v>
      </c>
      <c r="C77" s="4">
        <f>C17+C37-C57</f>
        <v>0</v>
      </c>
      <c r="D77" s="4">
        <f>D17+D37-D57</f>
        <v>0</v>
      </c>
      <c r="E77" s="33"/>
      <c r="F77" s="33"/>
      <c r="G77" s="33"/>
    </row>
    <row r="78" spans="1:7" ht="18" hidden="1">
      <c r="A78" s="35">
        <v>2</v>
      </c>
      <c r="B78" s="37" t="s">
        <v>19</v>
      </c>
      <c r="C78" s="4">
        <f>C18+C38-C58</f>
        <v>0</v>
      </c>
      <c r="D78" s="4">
        <f>D18+D38-D58</f>
        <v>0</v>
      </c>
      <c r="E78" s="33"/>
      <c r="F78" s="33"/>
      <c r="G78" s="33"/>
    </row>
    <row r="79" spans="1:7" ht="18" hidden="1">
      <c r="A79" s="35">
        <v>3</v>
      </c>
      <c r="B79" s="37" t="s">
        <v>20</v>
      </c>
      <c r="C79" s="4">
        <f>C19+C39-C59</f>
        <v>0</v>
      </c>
      <c r="D79" s="4">
        <f>D19+D39-D59</f>
        <v>0</v>
      </c>
      <c r="E79" s="33"/>
      <c r="F79" s="33"/>
      <c r="G79" s="33"/>
    </row>
    <row r="80" spans="1:7" ht="18" hidden="1">
      <c r="A80" s="35">
        <v>4</v>
      </c>
      <c r="B80" s="37" t="s">
        <v>51</v>
      </c>
      <c r="C80" s="4">
        <f>C20+C40-C60</f>
        <v>0</v>
      </c>
      <c r="D80" s="4">
        <f>D20+D40-D60</f>
        <v>0</v>
      </c>
      <c r="E80" s="33"/>
      <c r="F80" s="33"/>
      <c r="G80" s="33"/>
    </row>
    <row r="81" spans="1:7" ht="18">
      <c r="A81" s="35">
        <v>5</v>
      </c>
      <c r="B81" s="37" t="s">
        <v>31</v>
      </c>
      <c r="C81" s="4">
        <f>C21+C41-C61</f>
        <v>78475320</v>
      </c>
      <c r="D81" s="4">
        <f>D21+D41-D61</f>
        <v>78475320</v>
      </c>
      <c r="E81" s="33"/>
      <c r="F81" s="33"/>
      <c r="G81" s="33"/>
    </row>
    <row r="82" spans="1:7" ht="18" hidden="1">
      <c r="A82" s="35">
        <v>6</v>
      </c>
      <c r="B82" s="37" t="s">
        <v>21</v>
      </c>
      <c r="C82" s="4">
        <f>C22+C42-C62</f>
        <v>0</v>
      </c>
      <c r="D82" s="4">
        <f>D22+D42-D62</f>
        <v>0</v>
      </c>
      <c r="E82" s="33"/>
      <c r="F82" s="33"/>
      <c r="G82" s="33"/>
    </row>
    <row r="83" spans="1:7" ht="18">
      <c r="A83" s="35">
        <v>7</v>
      </c>
      <c r="B83" s="37" t="s">
        <v>22</v>
      </c>
      <c r="C83" s="4">
        <f>C23+C43-C63</f>
        <v>222949914</v>
      </c>
      <c r="D83" s="4">
        <f>D23+D43-D63</f>
        <v>222949914</v>
      </c>
      <c r="E83" s="33"/>
      <c r="F83" s="33"/>
      <c r="G83" s="33"/>
    </row>
    <row r="84" spans="1:7" ht="18">
      <c r="A84" s="35">
        <v>8</v>
      </c>
      <c r="B84" s="37" t="s">
        <v>23</v>
      </c>
      <c r="C84" s="4">
        <f>C24+C44-C64</f>
        <v>43677095</v>
      </c>
      <c r="D84" s="4">
        <f>D24+D44-D64</f>
        <v>43677095</v>
      </c>
      <c r="E84" s="33"/>
      <c r="F84" s="33"/>
      <c r="G84" s="33"/>
    </row>
    <row r="85" spans="1:7" ht="24.75" customHeight="1">
      <c r="A85" s="35">
        <v>9</v>
      </c>
      <c r="B85" s="36" t="s">
        <v>24</v>
      </c>
      <c r="C85" s="4">
        <f>C25+C45-C65</f>
        <v>1100672000</v>
      </c>
      <c r="D85" s="4">
        <f>D25+D45-D65</f>
        <v>1100672000</v>
      </c>
      <c r="E85" s="33"/>
      <c r="F85" s="33"/>
      <c r="G85" s="33"/>
    </row>
    <row r="86" spans="1:7" ht="24.75" customHeight="1" hidden="1">
      <c r="A86" s="35">
        <v>10</v>
      </c>
      <c r="B86" s="36" t="s">
        <v>25</v>
      </c>
      <c r="C86" s="4">
        <f>C26+C46-C66</f>
        <v>0</v>
      </c>
      <c r="D86" s="4">
        <f>D26+D46-D66</f>
        <v>0</v>
      </c>
      <c r="E86" s="33"/>
      <c r="F86" s="33"/>
      <c r="G86" s="33"/>
    </row>
    <row r="87" spans="1:7" ht="24.75" customHeight="1" hidden="1">
      <c r="A87" s="35">
        <v>11</v>
      </c>
      <c r="B87" s="36" t="s">
        <v>52</v>
      </c>
      <c r="C87" s="4">
        <f>C27+C47-C67</f>
        <v>0</v>
      </c>
      <c r="D87" s="4">
        <f>D27+D47-D67</f>
        <v>0</v>
      </c>
      <c r="E87" s="33"/>
      <c r="F87" s="33"/>
      <c r="G87" s="33"/>
    </row>
    <row r="88" spans="1:7" ht="24.75" customHeight="1" hidden="1">
      <c r="A88" s="35">
        <v>12</v>
      </c>
      <c r="B88" s="37" t="s">
        <v>49</v>
      </c>
      <c r="C88" s="5">
        <f>C28+C48-C68</f>
        <v>0</v>
      </c>
      <c r="D88" s="5">
        <f>D28+D48-D68</f>
        <v>0</v>
      </c>
      <c r="E88" s="33"/>
      <c r="F88" s="33"/>
      <c r="G88" s="33"/>
    </row>
    <row r="89" spans="1:7" ht="24.75" customHeight="1" hidden="1">
      <c r="A89" s="35">
        <v>13</v>
      </c>
      <c r="B89" s="37" t="s">
        <v>27</v>
      </c>
      <c r="C89" s="6">
        <f>C29+C49-C69</f>
        <v>0</v>
      </c>
      <c r="D89" s="6">
        <f>D29+D49-D69</f>
        <v>0</v>
      </c>
      <c r="E89" s="33"/>
      <c r="F89" s="33"/>
      <c r="G89" s="33"/>
    </row>
    <row r="90" spans="1:7" ht="24.75" customHeight="1" hidden="1">
      <c r="A90" s="35">
        <v>14</v>
      </c>
      <c r="B90" s="37" t="s">
        <v>28</v>
      </c>
      <c r="C90" s="7">
        <f>C30+C50-C70</f>
        <v>0</v>
      </c>
      <c r="D90" s="7">
        <f>D30+D50-D70</f>
        <v>0</v>
      </c>
      <c r="E90" s="33"/>
      <c r="F90" s="33"/>
      <c r="G90" s="33"/>
    </row>
    <row r="91" spans="1:7" ht="24.75" customHeight="1">
      <c r="A91" s="35">
        <v>15</v>
      </c>
      <c r="B91" s="37" t="s">
        <v>29</v>
      </c>
      <c r="C91" s="8">
        <f>C31+C51-C71</f>
        <v>3278000</v>
      </c>
      <c r="D91" s="8">
        <f>D31+D51-D71</f>
        <v>3278000</v>
      </c>
      <c r="E91" s="33"/>
      <c r="F91" s="33"/>
      <c r="G91" s="33"/>
    </row>
    <row r="92" spans="1:7" ht="18" hidden="1">
      <c r="A92" s="35">
        <v>16</v>
      </c>
      <c r="B92" s="37" t="s">
        <v>50</v>
      </c>
      <c r="C92" s="8">
        <f>C32+C52-C72</f>
        <v>0</v>
      </c>
      <c r="D92" s="8">
        <f>D32+D52-D72</f>
        <v>0</v>
      </c>
      <c r="E92" s="33"/>
      <c r="F92" s="33"/>
      <c r="G92" s="33"/>
    </row>
    <row r="93" spans="1:7" ht="18">
      <c r="A93" s="35">
        <v>17</v>
      </c>
      <c r="B93" s="37" t="s">
        <v>30</v>
      </c>
      <c r="C93" s="8">
        <f>C33+C53-C73</f>
        <v>62864000</v>
      </c>
      <c r="D93" s="8">
        <f>D33+D53-D73</f>
        <v>62864000</v>
      </c>
      <c r="E93" s="33"/>
      <c r="F93" s="33"/>
      <c r="G93" s="33"/>
    </row>
    <row r="94" spans="1:7" ht="18" hidden="1">
      <c r="A94" s="35">
        <v>18</v>
      </c>
      <c r="B94" s="37" t="s">
        <v>48</v>
      </c>
      <c r="C94" s="42">
        <f>C34+C54-C74</f>
        <v>0</v>
      </c>
      <c r="D94" s="42">
        <f>D34+D54-D74</f>
        <v>0</v>
      </c>
      <c r="E94" s="33"/>
      <c r="F94" s="33"/>
      <c r="G94" s="33"/>
    </row>
    <row r="95" spans="1:7" ht="18" hidden="1">
      <c r="A95" s="35">
        <v>19</v>
      </c>
      <c r="B95" s="37" t="s">
        <v>46</v>
      </c>
      <c r="C95" s="42">
        <f>C35+C55-C75</f>
        <v>0</v>
      </c>
      <c r="D95" s="42">
        <f>D35+D55-D75</f>
        <v>0</v>
      </c>
      <c r="E95" s="33"/>
      <c r="F95" s="33"/>
      <c r="G95" s="33"/>
    </row>
    <row r="96" spans="1:7" s="47" customFormat="1" ht="21.75" customHeight="1">
      <c r="A96" s="29" t="s">
        <v>7</v>
      </c>
      <c r="B96" s="30" t="s">
        <v>8</v>
      </c>
      <c r="C96" s="32">
        <f>C97+C170+C187</f>
        <v>2250046252</v>
      </c>
      <c r="D96" s="32">
        <f>D97+D170+D187</f>
        <v>2250046252</v>
      </c>
      <c r="E96" s="36"/>
      <c r="F96" s="36"/>
      <c r="G96" s="36"/>
    </row>
    <row r="97" spans="1:7" s="47" customFormat="1" ht="21.75" customHeight="1">
      <c r="A97" s="29" t="s">
        <v>65</v>
      </c>
      <c r="B97" s="30" t="s">
        <v>66</v>
      </c>
      <c r="C97" s="31">
        <f>C98+C102+C107+C109+C114+C117+C121+C125+C133+C138+C144+C154+C156+C161+C163+C167+C100</f>
        <v>2210476822</v>
      </c>
      <c r="D97" s="31">
        <f>D98+D102+D107+D109+D114+D117+D121+D125+D133+D138+D144+D154+D156+D161+D163+D167+D100</f>
        <v>2210476822</v>
      </c>
      <c r="E97" s="36"/>
      <c r="F97" s="36"/>
      <c r="G97" s="36"/>
    </row>
    <row r="98" spans="1:7" s="47" customFormat="1" ht="21.75" customHeight="1">
      <c r="A98" s="59">
        <v>6000</v>
      </c>
      <c r="B98" s="60" t="s">
        <v>67</v>
      </c>
      <c r="C98" s="61">
        <f>SUM(C99)</f>
        <v>950943330</v>
      </c>
      <c r="D98" s="61">
        <f>SUM(D99)</f>
        <v>950943330</v>
      </c>
      <c r="E98" s="62"/>
      <c r="F98" s="62"/>
      <c r="G98" s="62"/>
    </row>
    <row r="99" spans="1:7" s="47" customFormat="1" ht="19.5">
      <c r="A99" s="63">
        <v>1</v>
      </c>
      <c r="B99" s="64" t="s">
        <v>68</v>
      </c>
      <c r="C99" s="65">
        <v>950943330</v>
      </c>
      <c r="D99" s="65">
        <v>950943330</v>
      </c>
      <c r="E99" s="33"/>
      <c r="F99" s="33"/>
      <c r="G99" s="33"/>
    </row>
    <row r="100" spans="1:7" s="47" customFormat="1" ht="51" customHeight="1">
      <c r="A100" s="59">
        <v>6050</v>
      </c>
      <c r="B100" s="38" t="s">
        <v>69</v>
      </c>
      <c r="C100" s="31">
        <f>SUM(C101)</f>
        <v>53040000</v>
      </c>
      <c r="D100" s="31">
        <f>SUM(D101)</f>
        <v>53040000</v>
      </c>
      <c r="E100" s="33"/>
      <c r="F100" s="33"/>
      <c r="G100" s="33"/>
    </row>
    <row r="101" spans="1:7" s="47" customFormat="1" ht="48.75" customHeight="1">
      <c r="A101" s="63">
        <v>51</v>
      </c>
      <c r="B101" s="66" t="s">
        <v>70</v>
      </c>
      <c r="C101" s="65">
        <v>53040000</v>
      </c>
      <c r="D101" s="65">
        <v>53040000</v>
      </c>
      <c r="E101" s="33"/>
      <c r="F101" s="33"/>
      <c r="G101" s="33"/>
    </row>
    <row r="102" spans="1:7" s="47" customFormat="1" ht="21">
      <c r="A102" s="59">
        <v>6100</v>
      </c>
      <c r="B102" s="60" t="s">
        <v>71</v>
      </c>
      <c r="C102" s="61">
        <f>SUM(C103:C106)</f>
        <v>494575020</v>
      </c>
      <c r="D102" s="61">
        <f>SUM(D103:D106)</f>
        <v>494575020</v>
      </c>
      <c r="E102" s="62"/>
      <c r="F102" s="62"/>
      <c r="G102" s="62"/>
    </row>
    <row r="103" spans="1:7" s="47" customFormat="1" ht="19.5">
      <c r="A103" s="63">
        <v>1</v>
      </c>
      <c r="B103" s="64" t="s">
        <v>72</v>
      </c>
      <c r="C103" s="4">
        <v>18029000</v>
      </c>
      <c r="D103" s="4">
        <v>18029000</v>
      </c>
      <c r="E103" s="33"/>
      <c r="F103" s="33"/>
      <c r="G103" s="33"/>
    </row>
    <row r="104" spans="1:7" s="47" customFormat="1" ht="21" customHeight="1">
      <c r="A104" s="63">
        <v>12</v>
      </c>
      <c r="B104" s="64" t="s">
        <v>73</v>
      </c>
      <c r="C104" s="4">
        <v>310359720</v>
      </c>
      <c r="D104" s="4">
        <v>310359720</v>
      </c>
      <c r="E104" s="33"/>
      <c r="F104" s="33"/>
      <c r="G104" s="33"/>
    </row>
    <row r="105" spans="1:7" ht="19.5">
      <c r="A105" s="63">
        <v>13</v>
      </c>
      <c r="B105" s="64" t="s">
        <v>74</v>
      </c>
      <c r="C105" s="4">
        <v>1341000</v>
      </c>
      <c r="D105" s="4">
        <v>1341000</v>
      </c>
      <c r="E105" s="33"/>
      <c r="F105" s="33"/>
      <c r="G105" s="33"/>
    </row>
    <row r="106" spans="1:7" ht="19.5">
      <c r="A106" s="63">
        <v>15</v>
      </c>
      <c r="B106" s="64" t="s">
        <v>75</v>
      </c>
      <c r="C106" s="4">
        <v>164845300</v>
      </c>
      <c r="D106" s="4">
        <v>164845300</v>
      </c>
      <c r="E106" s="33"/>
      <c r="F106" s="33"/>
      <c r="G106" s="33"/>
    </row>
    <row r="107" spans="1:7" ht="21" hidden="1">
      <c r="A107" s="59">
        <v>6250</v>
      </c>
      <c r="B107" s="30" t="s">
        <v>76</v>
      </c>
      <c r="C107" s="1">
        <f>SUM(C108)</f>
        <v>0</v>
      </c>
      <c r="D107" s="1">
        <f>SUM(D108)</f>
        <v>0</v>
      </c>
      <c r="E107" s="62"/>
      <c r="F107" s="62"/>
      <c r="G107" s="62"/>
    </row>
    <row r="108" spans="1:7" ht="19.5" hidden="1">
      <c r="A108" s="63">
        <v>6299</v>
      </c>
      <c r="B108" s="36" t="s">
        <v>15</v>
      </c>
      <c r="C108" s="4"/>
      <c r="D108" s="4"/>
      <c r="E108" s="33"/>
      <c r="F108" s="33"/>
      <c r="G108" s="33"/>
    </row>
    <row r="109" spans="1:7" ht="21">
      <c r="A109" s="59">
        <v>6300</v>
      </c>
      <c r="B109" s="60" t="s">
        <v>77</v>
      </c>
      <c r="C109" s="61">
        <f>SUM(C110:C113)</f>
        <v>283523184</v>
      </c>
      <c r="D109" s="61">
        <f>SUM(D110:D113)</f>
        <v>283523184</v>
      </c>
      <c r="E109" s="62"/>
      <c r="F109" s="62"/>
      <c r="G109" s="62"/>
    </row>
    <row r="110" spans="1:7" ht="19.5">
      <c r="A110" s="63">
        <v>1</v>
      </c>
      <c r="B110" s="64" t="s">
        <v>78</v>
      </c>
      <c r="C110" s="4">
        <v>211134286</v>
      </c>
      <c r="D110" s="4">
        <v>211134286</v>
      </c>
      <c r="E110" s="33"/>
      <c r="F110" s="33"/>
      <c r="G110" s="33"/>
    </row>
    <row r="111" spans="1:7" ht="19.5">
      <c r="A111" s="63">
        <v>2</v>
      </c>
      <c r="B111" s="64" t="s">
        <v>79</v>
      </c>
      <c r="C111" s="4">
        <v>36194449</v>
      </c>
      <c r="D111" s="4">
        <v>36194449</v>
      </c>
      <c r="E111" s="33"/>
      <c r="F111" s="33"/>
      <c r="G111" s="33"/>
    </row>
    <row r="112" spans="1:7" ht="19.5">
      <c r="A112" s="63">
        <v>3</v>
      </c>
      <c r="B112" s="64" t="s">
        <v>80</v>
      </c>
      <c r="C112" s="4">
        <v>24129633</v>
      </c>
      <c r="D112" s="4">
        <v>24129633</v>
      </c>
      <c r="E112" s="33"/>
      <c r="F112" s="33"/>
      <c r="G112" s="33"/>
    </row>
    <row r="113" spans="1:7" ht="19.5">
      <c r="A113" s="63">
        <v>4</v>
      </c>
      <c r="B113" s="64" t="s">
        <v>81</v>
      </c>
      <c r="C113" s="4">
        <v>12064816</v>
      </c>
      <c r="D113" s="4">
        <v>12064816</v>
      </c>
      <c r="E113" s="33"/>
      <c r="F113" s="33"/>
      <c r="G113" s="33"/>
    </row>
    <row r="114" spans="1:7" ht="21">
      <c r="A114" s="59">
        <v>6400</v>
      </c>
      <c r="B114" s="60" t="s">
        <v>82</v>
      </c>
      <c r="C114" s="61">
        <f>SUM(C115:C116)</f>
        <v>63900000</v>
      </c>
      <c r="D114" s="61">
        <f>SUM(D115:D116)</f>
        <v>63900000</v>
      </c>
      <c r="E114" s="33"/>
      <c r="F114" s="33"/>
      <c r="G114" s="33"/>
    </row>
    <row r="115" spans="1:7" ht="19.5">
      <c r="A115" s="63">
        <v>4</v>
      </c>
      <c r="B115" s="67" t="s">
        <v>83</v>
      </c>
      <c r="C115" s="4">
        <v>63900000</v>
      </c>
      <c r="D115" s="4">
        <v>63900000</v>
      </c>
      <c r="E115" s="33"/>
      <c r="F115" s="33"/>
      <c r="G115" s="33"/>
    </row>
    <row r="116" spans="1:7" ht="19.5" hidden="1">
      <c r="A116" s="63">
        <v>49</v>
      </c>
      <c r="B116" s="67" t="s">
        <v>84</v>
      </c>
      <c r="C116" s="4"/>
      <c r="D116" s="4"/>
      <c r="E116" s="33"/>
      <c r="F116" s="33"/>
      <c r="G116" s="33"/>
    </row>
    <row r="117" spans="1:7" ht="21">
      <c r="A117" s="59">
        <v>6500</v>
      </c>
      <c r="B117" s="60" t="s">
        <v>85</v>
      </c>
      <c r="C117" s="61">
        <f>SUM(C118:C120)</f>
        <v>37809934</v>
      </c>
      <c r="D117" s="61">
        <f>SUM(D118:D120)</f>
        <v>37809934</v>
      </c>
      <c r="E117" s="62"/>
      <c r="F117" s="62"/>
      <c r="G117" s="62"/>
    </row>
    <row r="118" spans="1:7" ht="19.5">
      <c r="A118" s="63">
        <v>1</v>
      </c>
      <c r="B118" s="64" t="s">
        <v>86</v>
      </c>
      <c r="C118" s="4">
        <v>37809934</v>
      </c>
      <c r="D118" s="4">
        <v>37809934</v>
      </c>
      <c r="E118" s="33"/>
      <c r="F118" s="33"/>
      <c r="G118" s="33"/>
    </row>
    <row r="119" spans="1:7" ht="19.5" hidden="1">
      <c r="A119" s="63">
        <v>3</v>
      </c>
      <c r="B119" s="64" t="s">
        <v>87</v>
      </c>
      <c r="C119" s="9"/>
      <c r="D119" s="9"/>
      <c r="E119" s="33"/>
      <c r="F119" s="33"/>
      <c r="G119" s="33"/>
    </row>
    <row r="120" spans="1:7" ht="19.5" hidden="1">
      <c r="A120" s="63">
        <v>4</v>
      </c>
      <c r="B120" s="64" t="s">
        <v>88</v>
      </c>
      <c r="C120" s="68"/>
      <c r="D120" s="68"/>
      <c r="E120" s="33"/>
      <c r="F120" s="33"/>
      <c r="G120" s="33"/>
    </row>
    <row r="121" spans="1:7" ht="21">
      <c r="A121" s="59">
        <v>6550</v>
      </c>
      <c r="B121" s="60" t="s">
        <v>89</v>
      </c>
      <c r="C121" s="61">
        <f>SUM(C122:C124)</f>
        <v>68452154</v>
      </c>
      <c r="D121" s="61">
        <f>SUM(D122:D124)</f>
        <v>68452154</v>
      </c>
      <c r="E121" s="62"/>
      <c r="F121" s="62"/>
      <c r="G121" s="62"/>
    </row>
    <row r="122" spans="1:7" ht="19.5">
      <c r="A122" s="63">
        <v>51</v>
      </c>
      <c r="B122" s="64" t="s">
        <v>90</v>
      </c>
      <c r="C122" s="69">
        <v>16335151</v>
      </c>
      <c r="D122" s="69">
        <v>16335151</v>
      </c>
      <c r="E122" s="33"/>
      <c r="F122" s="33"/>
      <c r="G122" s="33"/>
    </row>
    <row r="123" spans="1:7" ht="19.5" hidden="1">
      <c r="A123" s="63">
        <v>52</v>
      </c>
      <c r="B123" s="64" t="s">
        <v>91</v>
      </c>
      <c r="C123" s="69"/>
      <c r="D123" s="69"/>
      <c r="E123" s="33"/>
      <c r="F123" s="33"/>
      <c r="G123" s="33"/>
    </row>
    <row r="124" spans="1:7" ht="19.5">
      <c r="A124" s="63">
        <v>99</v>
      </c>
      <c r="B124" s="64" t="s">
        <v>92</v>
      </c>
      <c r="C124" s="69">
        <v>52117003</v>
      </c>
      <c r="D124" s="69">
        <v>52117003</v>
      </c>
      <c r="E124" s="33"/>
      <c r="F124" s="33"/>
      <c r="G124" s="33"/>
    </row>
    <row r="125" spans="1:7" ht="21">
      <c r="A125" s="59">
        <v>6600</v>
      </c>
      <c r="B125" s="60" t="s">
        <v>93</v>
      </c>
      <c r="C125" s="70">
        <f>SUM(C126:C129)</f>
        <v>5886000</v>
      </c>
      <c r="D125" s="70">
        <f>SUM(D126:D129)</f>
        <v>5886000</v>
      </c>
      <c r="E125" s="62"/>
      <c r="F125" s="62"/>
      <c r="G125" s="62"/>
    </row>
    <row r="126" spans="1:7" ht="19.5">
      <c r="A126" s="63">
        <v>1</v>
      </c>
      <c r="B126" s="64" t="s">
        <v>94</v>
      </c>
      <c r="C126" s="65">
        <v>66000</v>
      </c>
      <c r="D126" s="65">
        <v>66000</v>
      </c>
      <c r="E126" s="33"/>
      <c r="F126" s="33"/>
      <c r="G126" s="33"/>
    </row>
    <row r="127" spans="1:7" ht="19.5">
      <c r="A127" s="63">
        <v>5</v>
      </c>
      <c r="B127" s="64" t="s">
        <v>95</v>
      </c>
      <c r="C127" s="65">
        <v>4620000</v>
      </c>
      <c r="D127" s="65">
        <v>4620000</v>
      </c>
      <c r="E127" s="33"/>
      <c r="F127" s="33"/>
      <c r="G127" s="33"/>
    </row>
    <row r="128" spans="1:7" ht="19.5" hidden="1">
      <c r="A128" s="63">
        <v>18</v>
      </c>
      <c r="B128" s="64" t="s">
        <v>96</v>
      </c>
      <c r="C128" s="65"/>
      <c r="D128" s="65"/>
      <c r="E128" s="33"/>
      <c r="F128" s="33"/>
      <c r="G128" s="33"/>
    </row>
    <row r="129" spans="1:7" ht="19.5">
      <c r="A129" s="63">
        <v>49</v>
      </c>
      <c r="B129" s="64" t="s">
        <v>97</v>
      </c>
      <c r="C129" s="69">
        <v>1200000</v>
      </c>
      <c r="D129" s="69">
        <v>1200000</v>
      </c>
      <c r="E129" s="33"/>
      <c r="F129" s="33"/>
      <c r="G129" s="33"/>
    </row>
    <row r="130" spans="1:7" ht="21" hidden="1">
      <c r="A130" s="59">
        <v>6650</v>
      </c>
      <c r="B130" s="60" t="s">
        <v>98</v>
      </c>
      <c r="C130" s="70">
        <f>SUM(C131:C132)</f>
        <v>0</v>
      </c>
      <c r="D130" s="70">
        <f>SUM(D131:D132)</f>
        <v>0</v>
      </c>
      <c r="E130" s="33"/>
      <c r="F130" s="33"/>
      <c r="G130" s="33"/>
    </row>
    <row r="131" spans="1:7" ht="19.5" hidden="1">
      <c r="A131" s="63">
        <v>57</v>
      </c>
      <c r="B131" s="71" t="s">
        <v>99</v>
      </c>
      <c r="C131" s="69"/>
      <c r="D131" s="69"/>
      <c r="E131" s="33"/>
      <c r="F131" s="33"/>
      <c r="G131" s="33"/>
    </row>
    <row r="132" spans="1:7" ht="19.5" hidden="1">
      <c r="A132" s="63">
        <v>99</v>
      </c>
      <c r="B132" s="71" t="s">
        <v>100</v>
      </c>
      <c r="C132" s="69"/>
      <c r="D132" s="69"/>
      <c r="E132" s="33"/>
      <c r="F132" s="33"/>
      <c r="G132" s="33"/>
    </row>
    <row r="133" spans="1:7" ht="21">
      <c r="A133" s="59">
        <v>6700</v>
      </c>
      <c r="B133" s="60" t="s">
        <v>101</v>
      </c>
      <c r="C133" s="70">
        <f>SUM(C134:C137)</f>
        <v>3000000</v>
      </c>
      <c r="D133" s="70">
        <f>SUM(D134:D137)</f>
        <v>3000000</v>
      </c>
      <c r="E133" s="62"/>
      <c r="F133" s="62"/>
      <c r="G133" s="62"/>
    </row>
    <row r="134" spans="1:7" ht="19.5" hidden="1">
      <c r="A134" s="63">
        <v>1</v>
      </c>
      <c r="B134" s="64" t="s">
        <v>102</v>
      </c>
      <c r="C134" s="69"/>
      <c r="D134" s="69"/>
      <c r="E134" s="33"/>
      <c r="F134" s="33"/>
      <c r="G134" s="33"/>
    </row>
    <row r="135" spans="1:7" ht="19.5" hidden="1">
      <c r="A135" s="63">
        <v>2</v>
      </c>
      <c r="B135" s="64" t="s">
        <v>103</v>
      </c>
      <c r="C135" s="69"/>
      <c r="D135" s="69"/>
      <c r="E135" s="33"/>
      <c r="F135" s="33"/>
      <c r="G135" s="33"/>
    </row>
    <row r="136" spans="1:7" ht="19.5" hidden="1">
      <c r="A136" s="63">
        <v>3</v>
      </c>
      <c r="B136" s="64" t="s">
        <v>104</v>
      </c>
      <c r="C136" s="69"/>
      <c r="D136" s="69"/>
      <c r="E136" s="33"/>
      <c r="F136" s="33"/>
      <c r="G136" s="33"/>
    </row>
    <row r="137" spans="1:7" ht="19.5">
      <c r="A137" s="63">
        <v>4</v>
      </c>
      <c r="B137" s="64" t="s">
        <v>105</v>
      </c>
      <c r="C137" s="65">
        <v>3000000</v>
      </c>
      <c r="D137" s="65">
        <v>3000000</v>
      </c>
      <c r="E137" s="33"/>
      <c r="F137" s="33"/>
      <c r="G137" s="33"/>
    </row>
    <row r="138" spans="1:7" ht="21">
      <c r="A138" s="59">
        <v>6750</v>
      </c>
      <c r="B138" s="60" t="s">
        <v>106</v>
      </c>
      <c r="C138" s="70">
        <f>SUM(C139:C143)</f>
        <v>51434000</v>
      </c>
      <c r="D138" s="70">
        <f>SUM(D139:D143)</f>
        <v>51434000</v>
      </c>
      <c r="E138" s="62"/>
      <c r="F138" s="62"/>
      <c r="G138" s="62"/>
    </row>
    <row r="139" spans="1:7" ht="19.5" hidden="1">
      <c r="A139" s="63">
        <v>51</v>
      </c>
      <c r="B139" s="67" t="s">
        <v>107</v>
      </c>
      <c r="C139" s="69"/>
      <c r="D139" s="69"/>
      <c r="E139" s="33"/>
      <c r="F139" s="33"/>
      <c r="G139" s="33"/>
    </row>
    <row r="140" spans="1:7" ht="19.5" hidden="1">
      <c r="A140" s="63">
        <v>54</v>
      </c>
      <c r="B140" s="71" t="s">
        <v>108</v>
      </c>
      <c r="C140" s="65"/>
      <c r="D140" s="65"/>
      <c r="E140" s="33"/>
      <c r="F140" s="33"/>
      <c r="G140" s="33"/>
    </row>
    <row r="141" spans="1:7" ht="19.5">
      <c r="A141" s="63">
        <v>57</v>
      </c>
      <c r="B141" s="72" t="s">
        <v>109</v>
      </c>
      <c r="C141" s="65">
        <v>19624000</v>
      </c>
      <c r="D141" s="65">
        <v>19624000</v>
      </c>
      <c r="E141" s="33"/>
      <c r="F141" s="33"/>
      <c r="G141" s="33"/>
    </row>
    <row r="142" spans="1:7" ht="19.5" hidden="1">
      <c r="A142" s="63">
        <v>58</v>
      </c>
      <c r="B142" s="67" t="s">
        <v>110</v>
      </c>
      <c r="C142" s="69"/>
      <c r="D142" s="69"/>
      <c r="E142" s="33"/>
      <c r="F142" s="33"/>
      <c r="G142" s="33"/>
    </row>
    <row r="143" spans="1:7" ht="19.5">
      <c r="A143" s="63">
        <v>99</v>
      </c>
      <c r="B143" s="67" t="s">
        <v>111</v>
      </c>
      <c r="C143" s="69">
        <v>31810000</v>
      </c>
      <c r="D143" s="69">
        <v>31810000</v>
      </c>
      <c r="E143" s="33"/>
      <c r="F143" s="33"/>
      <c r="G143" s="33"/>
    </row>
    <row r="144" spans="1:7" ht="21">
      <c r="A144" s="59">
        <v>6900</v>
      </c>
      <c r="B144" s="60" t="s">
        <v>112</v>
      </c>
      <c r="C144" s="70">
        <f>SUM(C145:C153)</f>
        <v>26070400</v>
      </c>
      <c r="D144" s="70">
        <f>SUM(D145:D153)</f>
        <v>26070400</v>
      </c>
      <c r="E144" s="62"/>
      <c r="F144" s="62"/>
      <c r="G144" s="62"/>
    </row>
    <row r="145" spans="1:7" ht="19.5" hidden="1">
      <c r="A145" s="63">
        <v>6</v>
      </c>
      <c r="B145" s="36" t="s">
        <v>113</v>
      </c>
      <c r="C145" s="69"/>
      <c r="D145" s="69"/>
      <c r="E145" s="33"/>
      <c r="F145" s="33"/>
      <c r="G145" s="33"/>
    </row>
    <row r="146" spans="1:7" ht="19.5" hidden="1">
      <c r="A146" s="63">
        <v>7</v>
      </c>
      <c r="B146" s="64" t="s">
        <v>114</v>
      </c>
      <c r="C146" s="69"/>
      <c r="D146" s="69"/>
      <c r="E146" s="33"/>
      <c r="F146" s="33"/>
      <c r="G146" s="33"/>
    </row>
    <row r="147" spans="1:7" ht="19.5" hidden="1">
      <c r="A147" s="63">
        <v>8</v>
      </c>
      <c r="B147" s="36" t="s">
        <v>115</v>
      </c>
      <c r="C147" s="69"/>
      <c r="D147" s="69"/>
      <c r="E147" s="33"/>
      <c r="F147" s="33"/>
      <c r="G147" s="33"/>
    </row>
    <row r="148" spans="1:7" ht="19.5">
      <c r="A148" s="63">
        <v>12</v>
      </c>
      <c r="B148" s="64" t="s">
        <v>116</v>
      </c>
      <c r="C148" s="65">
        <v>2500000</v>
      </c>
      <c r="D148" s="65">
        <v>2500000</v>
      </c>
      <c r="E148" s="33"/>
      <c r="F148" s="33"/>
      <c r="G148" s="33"/>
    </row>
    <row r="149" spans="1:7" ht="19.5">
      <c r="A149" s="63">
        <v>13</v>
      </c>
      <c r="B149" s="36" t="s">
        <v>117</v>
      </c>
      <c r="C149" s="69">
        <v>11550000</v>
      </c>
      <c r="D149" s="69">
        <v>11550000</v>
      </c>
      <c r="E149" s="33"/>
      <c r="F149" s="33"/>
      <c r="G149" s="33"/>
    </row>
    <row r="150" spans="1:7" ht="19.5" hidden="1">
      <c r="A150" s="63">
        <v>16</v>
      </c>
      <c r="B150" s="64" t="s">
        <v>118</v>
      </c>
      <c r="C150" s="69"/>
      <c r="D150" s="69"/>
      <c r="E150" s="33"/>
      <c r="F150" s="33"/>
      <c r="G150" s="33"/>
    </row>
    <row r="151" spans="1:7" ht="19.5" hidden="1">
      <c r="A151" s="63">
        <v>17</v>
      </c>
      <c r="B151" s="64" t="s">
        <v>119</v>
      </c>
      <c r="C151" s="69"/>
      <c r="D151" s="69"/>
      <c r="E151" s="33"/>
      <c r="F151" s="33"/>
      <c r="G151" s="33"/>
    </row>
    <row r="152" spans="1:7" ht="19.5" hidden="1">
      <c r="A152" s="63">
        <v>21</v>
      </c>
      <c r="B152" s="64" t="s">
        <v>120</v>
      </c>
      <c r="C152" s="69"/>
      <c r="D152" s="69"/>
      <c r="E152" s="33"/>
      <c r="F152" s="33"/>
      <c r="G152" s="33"/>
    </row>
    <row r="153" spans="1:7" ht="19.5">
      <c r="A153" s="63">
        <v>49</v>
      </c>
      <c r="B153" s="64" t="s">
        <v>121</v>
      </c>
      <c r="C153" s="69">
        <v>12020400</v>
      </c>
      <c r="D153" s="69">
        <v>12020400</v>
      </c>
      <c r="E153" s="33"/>
      <c r="F153" s="33"/>
      <c r="G153" s="33"/>
    </row>
    <row r="154" spans="1:7" ht="21" hidden="1">
      <c r="A154" s="59">
        <v>6950</v>
      </c>
      <c r="B154" s="30" t="s">
        <v>122</v>
      </c>
      <c r="C154" s="70">
        <f>SUM(C155)</f>
        <v>0</v>
      </c>
      <c r="D154" s="70">
        <f>SUM(D155)</f>
        <v>0</v>
      </c>
      <c r="E154" s="62"/>
      <c r="F154" s="62"/>
      <c r="G154" s="62"/>
    </row>
    <row r="155" spans="1:7" ht="19.5" hidden="1">
      <c r="A155" s="63">
        <v>56</v>
      </c>
      <c r="B155" s="36" t="s">
        <v>123</v>
      </c>
      <c r="C155" s="69"/>
      <c r="D155" s="69"/>
      <c r="E155" s="33"/>
      <c r="F155" s="33"/>
      <c r="G155" s="33"/>
    </row>
    <row r="156" spans="1:7" ht="21">
      <c r="A156" s="59">
        <v>7000</v>
      </c>
      <c r="B156" s="60" t="s">
        <v>124</v>
      </c>
      <c r="C156" s="70">
        <f>SUM(C157:C160)</f>
        <v>164385200</v>
      </c>
      <c r="D156" s="70">
        <f>SUM(D157:D160)</f>
        <v>164385200</v>
      </c>
      <c r="E156" s="33"/>
      <c r="F156" s="33"/>
      <c r="G156" s="33"/>
    </row>
    <row r="157" spans="1:7" ht="19.5">
      <c r="A157" s="63">
        <v>1</v>
      </c>
      <c r="B157" s="64" t="s">
        <v>125</v>
      </c>
      <c r="C157" s="65">
        <v>4300000</v>
      </c>
      <c r="D157" s="65">
        <v>4300000</v>
      </c>
      <c r="E157" s="33"/>
      <c r="F157" s="33"/>
      <c r="G157" s="33"/>
    </row>
    <row r="158" spans="1:7" ht="19.5" hidden="1">
      <c r="A158" s="63">
        <v>4</v>
      </c>
      <c r="B158" s="64" t="s">
        <v>126</v>
      </c>
      <c r="C158" s="65"/>
      <c r="D158" s="65"/>
      <c r="E158" s="33"/>
      <c r="F158" s="33"/>
      <c r="G158" s="33"/>
    </row>
    <row r="159" spans="1:7" ht="19.5" hidden="1">
      <c r="A159" s="63">
        <v>12</v>
      </c>
      <c r="B159" s="36" t="s">
        <v>127</v>
      </c>
      <c r="C159" s="69"/>
      <c r="D159" s="69"/>
      <c r="E159" s="33"/>
      <c r="F159" s="33"/>
      <c r="G159" s="33"/>
    </row>
    <row r="160" spans="1:7" ht="19.5">
      <c r="A160" s="63">
        <v>49</v>
      </c>
      <c r="B160" s="64" t="s">
        <v>128</v>
      </c>
      <c r="C160" s="65">
        <v>160085200</v>
      </c>
      <c r="D160" s="65">
        <v>160085200</v>
      </c>
      <c r="E160" s="33"/>
      <c r="F160" s="33"/>
      <c r="G160" s="33"/>
    </row>
    <row r="161" spans="1:7" ht="21">
      <c r="A161" s="59">
        <v>7050</v>
      </c>
      <c r="B161" s="30" t="s">
        <v>129</v>
      </c>
      <c r="C161" s="31">
        <f>SUM(C162)</f>
        <v>7000000</v>
      </c>
      <c r="D161" s="31">
        <f>SUM(D162)</f>
        <v>7000000</v>
      </c>
      <c r="E161" s="33"/>
      <c r="F161" s="33"/>
      <c r="G161" s="33"/>
    </row>
    <row r="162" spans="1:7" ht="19.5">
      <c r="A162" s="63">
        <v>7053</v>
      </c>
      <c r="B162" s="36" t="s">
        <v>130</v>
      </c>
      <c r="C162" s="65">
        <v>7000000</v>
      </c>
      <c r="D162" s="65">
        <v>7000000</v>
      </c>
      <c r="E162" s="33"/>
      <c r="F162" s="33"/>
      <c r="G162" s="33"/>
    </row>
    <row r="163" spans="1:7" ht="21">
      <c r="A163" s="59">
        <v>7750</v>
      </c>
      <c r="B163" s="60" t="s">
        <v>128</v>
      </c>
      <c r="C163" s="73">
        <f>SUM(C164:C166)</f>
        <v>457600</v>
      </c>
      <c r="D163" s="73">
        <f>SUM(D164:D166)</f>
        <v>457600</v>
      </c>
      <c r="E163" s="33"/>
      <c r="F163" s="33"/>
      <c r="G163" s="33"/>
    </row>
    <row r="164" spans="1:7" ht="19.5">
      <c r="A164" s="63">
        <v>56</v>
      </c>
      <c r="B164" s="36" t="s">
        <v>131</v>
      </c>
      <c r="C164" s="65">
        <v>457600</v>
      </c>
      <c r="D164" s="65">
        <v>457600</v>
      </c>
      <c r="E164" s="33"/>
      <c r="F164" s="33"/>
      <c r="G164" s="33"/>
    </row>
    <row r="165" spans="1:7" ht="19.5" hidden="1">
      <c r="A165" s="63">
        <v>57</v>
      </c>
      <c r="B165" s="36" t="s">
        <v>132</v>
      </c>
      <c r="C165" s="74"/>
      <c r="D165" s="74"/>
      <c r="E165" s="33"/>
      <c r="F165" s="33"/>
      <c r="G165" s="33"/>
    </row>
    <row r="166" spans="1:7" ht="19.5" hidden="1">
      <c r="A166" s="63">
        <v>64</v>
      </c>
      <c r="B166" s="64" t="s">
        <v>133</v>
      </c>
      <c r="C166" s="74"/>
      <c r="D166" s="74"/>
      <c r="E166" s="62"/>
      <c r="F166" s="62"/>
      <c r="G166" s="62"/>
    </row>
    <row r="167" spans="1:7" ht="42" hidden="1">
      <c r="A167" s="59">
        <v>7850</v>
      </c>
      <c r="B167" s="75" t="s">
        <v>134</v>
      </c>
      <c r="C167" s="73">
        <f>SUM(C168)</f>
        <v>0</v>
      </c>
      <c r="D167" s="73">
        <f>SUM(D168)</f>
        <v>0</v>
      </c>
      <c r="E167" s="33"/>
      <c r="F167" s="33"/>
      <c r="G167" s="33"/>
    </row>
    <row r="168" spans="1:7" ht="19.5" hidden="1">
      <c r="A168" s="63">
        <v>99</v>
      </c>
      <c r="B168" s="64" t="s">
        <v>135</v>
      </c>
      <c r="C168" s="65"/>
      <c r="D168" s="65"/>
      <c r="E168" s="33"/>
      <c r="F168" s="33"/>
      <c r="G168" s="33"/>
    </row>
    <row r="169" spans="1:7" ht="21">
      <c r="A169" s="59"/>
      <c r="B169" s="59" t="s">
        <v>136</v>
      </c>
      <c r="C169" s="31">
        <f>C167+C163+C161+C156+C154+C144+C138+C133+C130+C125+C121+C117+C114+C109+C102+C98+C100+C107</f>
        <v>2210476822</v>
      </c>
      <c r="D169" s="31">
        <f>D167+D163+D161+D156+D154+D144+D138+D133+D130+D125+D121+D117+D114+D109+D102+D98+D100+D107</f>
        <v>2210476822</v>
      </c>
      <c r="E169" s="33"/>
      <c r="F169" s="33"/>
      <c r="G169" s="33"/>
    </row>
    <row r="170" spans="1:7" ht="21">
      <c r="A170" s="59" t="s">
        <v>137</v>
      </c>
      <c r="B170" s="29" t="s">
        <v>138</v>
      </c>
      <c r="C170" s="76">
        <f>C171+C175+C181</f>
        <v>0</v>
      </c>
      <c r="D170" s="76">
        <f>D171+D175+D181</f>
        <v>0</v>
      </c>
      <c r="E170" s="62"/>
      <c r="F170" s="62"/>
      <c r="G170" s="62"/>
    </row>
    <row r="171" spans="1:7" ht="21" hidden="1">
      <c r="A171" s="59">
        <v>6000</v>
      </c>
      <c r="B171" s="60" t="s">
        <v>67</v>
      </c>
      <c r="C171" s="76">
        <f>SUM(C172:C174)</f>
        <v>0</v>
      </c>
      <c r="D171" s="76">
        <f>SUM(D172:D174)</f>
        <v>0</v>
      </c>
      <c r="E171" s="33"/>
      <c r="F171" s="33"/>
      <c r="G171" s="33"/>
    </row>
    <row r="172" spans="1:7" ht="19.5" hidden="1">
      <c r="A172" s="63">
        <v>1</v>
      </c>
      <c r="B172" s="64" t="s">
        <v>68</v>
      </c>
      <c r="C172" s="77"/>
      <c r="D172" s="77"/>
      <c r="E172" s="33"/>
      <c r="F172" s="33"/>
      <c r="G172" s="33"/>
    </row>
    <row r="173" spans="1:7" ht="19.5" hidden="1">
      <c r="A173" s="63">
        <v>3</v>
      </c>
      <c r="B173" s="36" t="s">
        <v>139</v>
      </c>
      <c r="C173" s="77"/>
      <c r="D173" s="77"/>
      <c r="E173" s="33"/>
      <c r="F173" s="33"/>
      <c r="G173" s="33"/>
    </row>
    <row r="174" spans="1:7" ht="19.5" hidden="1">
      <c r="A174" s="63">
        <v>51</v>
      </c>
      <c r="B174" s="67" t="s">
        <v>140</v>
      </c>
      <c r="C174" s="77"/>
      <c r="D174" s="77"/>
      <c r="E174" s="33"/>
      <c r="F174" s="33"/>
      <c r="G174" s="33"/>
    </row>
    <row r="175" spans="1:7" ht="21" hidden="1">
      <c r="A175" s="59">
        <v>6100</v>
      </c>
      <c r="B175" s="60" t="s">
        <v>71</v>
      </c>
      <c r="C175" s="76">
        <f>SUM(C176:C180)</f>
        <v>0</v>
      </c>
      <c r="D175" s="76">
        <f>SUM(D176:D180)</f>
        <v>0</v>
      </c>
      <c r="E175" s="33"/>
      <c r="F175" s="33"/>
      <c r="G175" s="33"/>
    </row>
    <row r="176" spans="1:7" ht="19.5" hidden="1">
      <c r="A176" s="63">
        <v>1</v>
      </c>
      <c r="B176" s="64" t="s">
        <v>72</v>
      </c>
      <c r="C176" s="77"/>
      <c r="D176" s="77"/>
      <c r="E176" s="33"/>
      <c r="F176" s="33"/>
      <c r="G176" s="33"/>
    </row>
    <row r="177" spans="1:7" ht="19.5" hidden="1">
      <c r="A177" s="63">
        <v>12</v>
      </c>
      <c r="B177" s="64" t="s">
        <v>73</v>
      </c>
      <c r="C177" s="77"/>
      <c r="D177" s="77"/>
      <c r="E177" s="33"/>
      <c r="F177" s="33"/>
      <c r="G177" s="33"/>
    </row>
    <row r="178" spans="1:7" ht="19.5" hidden="1">
      <c r="A178" s="63">
        <v>13</v>
      </c>
      <c r="B178" s="64" t="s">
        <v>74</v>
      </c>
      <c r="C178" s="77"/>
      <c r="D178" s="77"/>
      <c r="E178" s="33"/>
      <c r="F178" s="33"/>
      <c r="G178" s="33"/>
    </row>
    <row r="179" spans="1:7" ht="19.5" hidden="1">
      <c r="A179" s="63">
        <v>15</v>
      </c>
      <c r="B179" s="64" t="s">
        <v>141</v>
      </c>
      <c r="C179" s="77"/>
      <c r="D179" s="77"/>
      <c r="E179" s="33"/>
      <c r="F179" s="33"/>
      <c r="G179" s="33"/>
    </row>
    <row r="180" spans="1:7" ht="19.5" hidden="1">
      <c r="A180" s="63">
        <v>49</v>
      </c>
      <c r="B180" s="64" t="s">
        <v>135</v>
      </c>
      <c r="C180" s="77"/>
      <c r="D180" s="77"/>
      <c r="E180" s="33"/>
      <c r="F180" s="33"/>
      <c r="G180" s="33"/>
    </row>
    <row r="181" spans="1:7" ht="21" hidden="1">
      <c r="A181" s="59">
        <v>6300</v>
      </c>
      <c r="B181" s="60" t="s">
        <v>77</v>
      </c>
      <c r="C181" s="76">
        <f>SUM(C182:C185)</f>
        <v>0</v>
      </c>
      <c r="D181" s="76">
        <f>SUM(D182:D185)</f>
        <v>0</v>
      </c>
      <c r="E181" s="33"/>
      <c r="F181" s="33"/>
      <c r="G181" s="33"/>
    </row>
    <row r="182" spans="1:7" ht="19.5" hidden="1">
      <c r="A182" s="63">
        <v>1</v>
      </c>
      <c r="B182" s="64" t="s">
        <v>78</v>
      </c>
      <c r="C182" s="78"/>
      <c r="D182" s="78"/>
      <c r="E182" s="33"/>
      <c r="F182" s="33"/>
      <c r="G182" s="33"/>
    </row>
    <row r="183" spans="1:7" ht="19.5" hidden="1">
      <c r="A183" s="63">
        <v>2</v>
      </c>
      <c r="B183" s="64" t="s">
        <v>79</v>
      </c>
      <c r="C183" s="78"/>
      <c r="D183" s="78"/>
      <c r="E183" s="33"/>
      <c r="F183" s="33"/>
      <c r="G183" s="33"/>
    </row>
    <row r="184" spans="1:7" ht="19.5" hidden="1">
      <c r="A184" s="63">
        <v>3</v>
      </c>
      <c r="B184" s="64" t="s">
        <v>80</v>
      </c>
      <c r="C184" s="78"/>
      <c r="D184" s="78"/>
      <c r="E184" s="33"/>
      <c r="F184" s="33"/>
      <c r="G184" s="33"/>
    </row>
    <row r="185" spans="1:7" ht="19.5" hidden="1">
      <c r="A185" s="63">
        <v>4</v>
      </c>
      <c r="B185" s="64" t="s">
        <v>81</v>
      </c>
      <c r="C185" s="78"/>
      <c r="D185" s="78"/>
      <c r="E185" s="33"/>
      <c r="F185" s="33"/>
      <c r="G185" s="33"/>
    </row>
    <row r="186" spans="1:7" ht="21" hidden="1">
      <c r="A186" s="59"/>
      <c r="B186" s="59" t="s">
        <v>136</v>
      </c>
      <c r="C186" s="76">
        <f>C170</f>
        <v>0</v>
      </c>
      <c r="D186" s="76">
        <f>D170</f>
        <v>0</v>
      </c>
      <c r="E186" s="33"/>
      <c r="F186" s="33"/>
      <c r="G186" s="33"/>
    </row>
    <row r="187" spans="1:7" ht="21">
      <c r="A187" s="59" t="s">
        <v>142</v>
      </c>
      <c r="B187" s="30" t="s">
        <v>143</v>
      </c>
      <c r="C187" s="79">
        <f>C188+C193+C195+C198+C201+C203+C205+C207+C210</f>
        <v>39569430</v>
      </c>
      <c r="D187" s="79">
        <f>D188+D193+D195+D198+D201+D203+D205+D207+D210</f>
        <v>39569430</v>
      </c>
      <c r="E187" s="33"/>
      <c r="F187" s="33"/>
      <c r="G187" s="33"/>
    </row>
    <row r="188" spans="1:7" ht="21" hidden="1">
      <c r="A188" s="59">
        <v>6300</v>
      </c>
      <c r="B188" s="60" t="s">
        <v>77</v>
      </c>
      <c r="C188" s="70">
        <f>SUM(C189:C192)</f>
        <v>0</v>
      </c>
      <c r="D188" s="70">
        <f>SUM(D189:D192)</f>
        <v>0</v>
      </c>
      <c r="E188" s="33"/>
      <c r="F188" s="33"/>
      <c r="G188" s="33"/>
    </row>
    <row r="189" spans="1:7" ht="19.5" hidden="1">
      <c r="A189" s="63">
        <v>1</v>
      </c>
      <c r="B189" s="64" t="s">
        <v>78</v>
      </c>
      <c r="C189" s="4"/>
      <c r="D189" s="4"/>
      <c r="E189" s="33"/>
      <c r="F189" s="33"/>
      <c r="G189" s="33"/>
    </row>
    <row r="190" spans="1:7" ht="19.5" hidden="1">
      <c r="A190" s="63">
        <v>2</v>
      </c>
      <c r="B190" s="64" t="s">
        <v>79</v>
      </c>
      <c r="C190" s="4"/>
      <c r="D190" s="4"/>
      <c r="E190" s="33"/>
      <c r="F190" s="33"/>
      <c r="G190" s="33"/>
    </row>
    <row r="191" spans="1:7" ht="19.5" hidden="1">
      <c r="A191" s="63">
        <v>3</v>
      </c>
      <c r="B191" s="64" t="s">
        <v>80</v>
      </c>
      <c r="C191" s="4"/>
      <c r="D191" s="4"/>
      <c r="E191" s="62"/>
      <c r="F191" s="62"/>
      <c r="G191" s="62"/>
    </row>
    <row r="192" spans="1:7" ht="19.5" hidden="1">
      <c r="A192" s="63">
        <v>4</v>
      </c>
      <c r="B192" s="64" t="s">
        <v>81</v>
      </c>
      <c r="C192" s="4"/>
      <c r="D192" s="4"/>
      <c r="E192" s="62"/>
      <c r="F192" s="62"/>
      <c r="G192" s="62"/>
    </row>
    <row r="193" spans="1:7" ht="21">
      <c r="A193" s="59">
        <v>6400</v>
      </c>
      <c r="B193" s="59" t="s">
        <v>144</v>
      </c>
      <c r="C193" s="80">
        <f>SUM(C194)</f>
        <v>33581430</v>
      </c>
      <c r="D193" s="80">
        <f>SUM(D194)</f>
        <v>33581430</v>
      </c>
      <c r="E193" s="33"/>
      <c r="F193" s="33"/>
      <c r="G193" s="33"/>
    </row>
    <row r="194" spans="1:7" ht="19.5">
      <c r="A194" s="63">
        <v>49</v>
      </c>
      <c r="B194" s="64" t="s">
        <v>145</v>
      </c>
      <c r="C194" s="4">
        <v>33581430</v>
      </c>
      <c r="D194" s="4">
        <v>33581430</v>
      </c>
      <c r="E194" s="33"/>
      <c r="F194" s="33"/>
      <c r="G194" s="33"/>
    </row>
    <row r="195" spans="1:7" ht="21" hidden="1">
      <c r="A195" s="59">
        <v>6550</v>
      </c>
      <c r="B195" s="30" t="s">
        <v>146</v>
      </c>
      <c r="C195" s="80">
        <f>SUM(C196:C197)</f>
        <v>0</v>
      </c>
      <c r="D195" s="80">
        <f>SUM(D196:D197)</f>
        <v>0</v>
      </c>
      <c r="E195" s="33"/>
      <c r="F195" s="33"/>
      <c r="G195" s="33"/>
    </row>
    <row r="196" spans="1:7" ht="19.5" hidden="1">
      <c r="A196" s="63">
        <v>52</v>
      </c>
      <c r="B196" s="64" t="s">
        <v>91</v>
      </c>
      <c r="C196" s="81"/>
      <c r="D196" s="81"/>
      <c r="E196" s="62"/>
      <c r="F196" s="62"/>
      <c r="G196" s="62"/>
    </row>
    <row r="197" spans="1:7" ht="72" hidden="1">
      <c r="A197" s="63">
        <v>99</v>
      </c>
      <c r="B197" s="82" t="s">
        <v>147</v>
      </c>
      <c r="C197" s="81"/>
      <c r="D197" s="81"/>
      <c r="E197" s="33"/>
      <c r="F197" s="33"/>
      <c r="G197" s="33"/>
    </row>
    <row r="198" spans="1:7" ht="21" hidden="1">
      <c r="A198" s="59">
        <v>6750</v>
      </c>
      <c r="B198" s="29" t="s">
        <v>148</v>
      </c>
      <c r="C198" s="80">
        <f>SUM(C199:C200)</f>
        <v>0</v>
      </c>
      <c r="D198" s="80">
        <f>SUM(D199:D200)</f>
        <v>0</v>
      </c>
      <c r="E198" s="33"/>
      <c r="F198" s="33"/>
      <c r="G198" s="33"/>
    </row>
    <row r="199" spans="1:7" ht="19.5" hidden="1">
      <c r="A199" s="63">
        <v>57</v>
      </c>
      <c r="B199" s="72" t="s">
        <v>109</v>
      </c>
      <c r="C199" s="81"/>
      <c r="D199" s="81"/>
      <c r="E199" s="33"/>
      <c r="F199" s="33"/>
      <c r="G199" s="33"/>
    </row>
    <row r="200" spans="1:7" ht="19.5" hidden="1">
      <c r="A200" s="63">
        <v>58</v>
      </c>
      <c r="B200" s="36" t="s">
        <v>149</v>
      </c>
      <c r="C200" s="81"/>
      <c r="D200" s="81"/>
      <c r="E200" s="33"/>
      <c r="F200" s="33"/>
      <c r="G200" s="33"/>
    </row>
    <row r="201" spans="1:7" ht="21" hidden="1">
      <c r="A201" s="59">
        <v>6900</v>
      </c>
      <c r="B201" s="60" t="s">
        <v>112</v>
      </c>
      <c r="C201" s="80">
        <f>C202</f>
        <v>0</v>
      </c>
      <c r="D201" s="80">
        <f>D202</f>
        <v>0</v>
      </c>
      <c r="E201" s="62"/>
      <c r="F201" s="62"/>
      <c r="G201" s="62"/>
    </row>
    <row r="202" spans="1:7" ht="19.5" hidden="1">
      <c r="A202" s="63">
        <v>49</v>
      </c>
      <c r="B202" s="36" t="s">
        <v>150</v>
      </c>
      <c r="C202" s="81"/>
      <c r="D202" s="81"/>
      <c r="E202" s="33"/>
      <c r="F202" s="33"/>
      <c r="G202" s="33"/>
    </row>
    <row r="203" spans="1:7" ht="21" hidden="1">
      <c r="A203" s="59">
        <v>6950</v>
      </c>
      <c r="B203" s="30" t="s">
        <v>122</v>
      </c>
      <c r="C203" s="80">
        <f>C204</f>
        <v>0</v>
      </c>
      <c r="D203" s="80">
        <f>D204</f>
        <v>0</v>
      </c>
      <c r="E203" s="33"/>
      <c r="F203" s="33"/>
      <c r="G203" s="33"/>
    </row>
    <row r="204" spans="1:7" ht="19.5" hidden="1">
      <c r="A204" s="63">
        <v>6956</v>
      </c>
      <c r="B204" s="36" t="s">
        <v>123</v>
      </c>
      <c r="C204" s="81"/>
      <c r="D204" s="81"/>
      <c r="E204" s="33"/>
      <c r="F204" s="33"/>
      <c r="G204" s="33"/>
    </row>
    <row r="205" spans="1:7" ht="17.25">
      <c r="A205" s="29">
        <v>7000</v>
      </c>
      <c r="B205" s="30" t="s">
        <v>124</v>
      </c>
      <c r="C205" s="31">
        <f>SUM(C206)</f>
        <v>1800000</v>
      </c>
      <c r="D205" s="31">
        <f>SUM(D206)</f>
        <v>1800000</v>
      </c>
      <c r="E205" s="33"/>
      <c r="F205" s="33"/>
      <c r="G205" s="33"/>
    </row>
    <row r="206" spans="1:7" ht="18">
      <c r="A206" s="35">
        <v>4</v>
      </c>
      <c r="B206" s="36" t="s">
        <v>151</v>
      </c>
      <c r="C206" s="65">
        <v>1800000</v>
      </c>
      <c r="D206" s="65">
        <v>1800000</v>
      </c>
      <c r="E206" s="33"/>
      <c r="F206" s="33"/>
      <c r="G206" s="33"/>
    </row>
    <row r="207" spans="1:7" ht="17.25">
      <c r="A207" s="29">
        <v>7750</v>
      </c>
      <c r="B207" s="30" t="s">
        <v>15</v>
      </c>
      <c r="C207" s="31">
        <f>SUM(C208:C209)</f>
        <v>4188000</v>
      </c>
      <c r="D207" s="31">
        <f>SUM(D208:D209)</f>
        <v>4188000</v>
      </c>
      <c r="E207" s="33"/>
      <c r="F207" s="33"/>
      <c r="G207" s="33"/>
    </row>
    <row r="208" spans="1:7" ht="18">
      <c r="A208" s="35">
        <v>53</v>
      </c>
      <c r="B208" s="36" t="s">
        <v>155</v>
      </c>
      <c r="C208" s="65">
        <v>4188000</v>
      </c>
      <c r="D208" s="65">
        <v>4188000</v>
      </c>
      <c r="E208" s="33"/>
      <c r="F208" s="33"/>
      <c r="G208" s="33"/>
    </row>
    <row r="209" spans="1:7" ht="18" hidden="1">
      <c r="A209" s="35">
        <v>99</v>
      </c>
      <c r="B209" s="36" t="s">
        <v>152</v>
      </c>
      <c r="C209" s="65"/>
      <c r="D209" s="65"/>
      <c r="E209" s="62"/>
      <c r="F209" s="62"/>
      <c r="G209" s="62"/>
    </row>
    <row r="210" spans="1:7" ht="17.25" hidden="1">
      <c r="A210" s="83">
        <v>8000</v>
      </c>
      <c r="B210" s="34" t="s">
        <v>153</v>
      </c>
      <c r="C210" s="84">
        <f>SUM(C211:C211)</f>
        <v>0</v>
      </c>
      <c r="D210" s="84">
        <f>SUM(D211:D211)</f>
        <v>0</v>
      </c>
      <c r="E210" s="33"/>
      <c r="F210" s="33"/>
      <c r="G210" s="33"/>
    </row>
    <row r="211" spans="1:7" ht="18" hidden="1">
      <c r="A211" s="35">
        <v>8006</v>
      </c>
      <c r="B211" s="72" t="s">
        <v>154</v>
      </c>
      <c r="C211" s="4"/>
      <c r="D211" s="4"/>
      <c r="E211" s="33"/>
      <c r="F211" s="33"/>
      <c r="G211" s="33"/>
    </row>
    <row r="212" spans="1:7" ht="21">
      <c r="A212" s="30"/>
      <c r="B212" s="59" t="s">
        <v>136</v>
      </c>
      <c r="C212" s="32">
        <f>C187</f>
        <v>39569430</v>
      </c>
      <c r="D212" s="32">
        <f>D187</f>
        <v>39569430</v>
      </c>
      <c r="E212" s="62"/>
      <c r="F212" s="62"/>
      <c r="G212" s="62"/>
    </row>
    <row r="213" spans="1:7" ht="21">
      <c r="A213" s="30"/>
      <c r="B213" s="59" t="s">
        <v>136</v>
      </c>
      <c r="C213" s="32">
        <f>C97+C170+C187</f>
        <v>2250046252</v>
      </c>
      <c r="D213" s="32">
        <f>D97+D170+D187</f>
        <v>2250046252</v>
      </c>
      <c r="E213" s="33"/>
      <c r="F213" s="33"/>
      <c r="G213" s="33"/>
    </row>
    <row r="214" spans="1:7" ht="21">
      <c r="A214" s="43"/>
      <c r="B214" s="44"/>
      <c r="C214" s="45"/>
      <c r="D214" s="45"/>
      <c r="E214" s="46"/>
      <c r="F214" s="46"/>
      <c r="G214" s="46"/>
    </row>
    <row r="215" spans="1:7" ht="21">
      <c r="A215" s="43"/>
      <c r="B215" s="44"/>
      <c r="C215" s="45"/>
      <c r="D215" s="50" t="s">
        <v>156</v>
      </c>
      <c r="E215" s="50"/>
      <c r="F215" s="50"/>
      <c r="G215" s="50"/>
    </row>
    <row r="216" spans="1:7" ht="17.25">
      <c r="A216" s="25"/>
      <c r="B216" s="48" t="s">
        <v>33</v>
      </c>
      <c r="C216" s="48"/>
      <c r="D216" s="50" t="s">
        <v>32</v>
      </c>
      <c r="E216" s="50"/>
      <c r="F216" s="50"/>
      <c r="G216" s="50"/>
    </row>
    <row r="217" spans="1:7" ht="18">
      <c r="A217" s="47"/>
      <c r="B217" s="47"/>
      <c r="C217" s="49"/>
      <c r="D217" s="49"/>
      <c r="E217" s="47"/>
      <c r="F217" s="47"/>
      <c r="G217" s="47"/>
    </row>
    <row r="218" spans="1:7" ht="18">
      <c r="A218" s="47"/>
      <c r="B218" s="47"/>
      <c r="C218" s="49"/>
      <c r="D218" s="49"/>
      <c r="E218" s="47"/>
      <c r="F218" s="47"/>
      <c r="G218" s="47"/>
    </row>
    <row r="219" spans="1:7" ht="18">
      <c r="A219" s="47"/>
      <c r="B219" s="47"/>
      <c r="C219" s="49"/>
      <c r="D219" s="49"/>
      <c r="E219" s="47"/>
      <c r="F219" s="47"/>
      <c r="G219" s="47"/>
    </row>
    <row r="220" spans="1:7" ht="18">
      <c r="A220" s="47"/>
      <c r="B220" s="47"/>
      <c r="C220" s="49"/>
      <c r="D220" s="49"/>
      <c r="E220" s="47"/>
      <c r="F220" s="47"/>
      <c r="G220" s="47"/>
    </row>
    <row r="221" spans="1:7" ht="18">
      <c r="A221" s="47"/>
      <c r="B221" s="48" t="s">
        <v>34</v>
      </c>
      <c r="C221" s="48"/>
      <c r="D221" s="50" t="s">
        <v>53</v>
      </c>
      <c r="E221" s="50"/>
      <c r="F221" s="50"/>
      <c r="G221" s="50"/>
    </row>
    <row r="222" spans="1:7" ht="18">
      <c r="A222" s="47"/>
      <c r="B222" s="25"/>
      <c r="C222" s="48"/>
      <c r="D222" s="47"/>
      <c r="E222" s="47"/>
      <c r="F222" s="47"/>
      <c r="G222" s="47"/>
    </row>
  </sheetData>
  <sheetProtection/>
  <mergeCells count="12">
    <mergeCell ref="D215:G215"/>
    <mergeCell ref="D216:G216"/>
    <mergeCell ref="D221:G221"/>
    <mergeCell ref="A2:G2"/>
    <mergeCell ref="A12:A13"/>
    <mergeCell ref="B12:B13"/>
    <mergeCell ref="C12:C13"/>
    <mergeCell ref="D12:D13"/>
    <mergeCell ref="A7:G7"/>
    <mergeCell ref="A8:F8"/>
    <mergeCell ref="A9:F9"/>
    <mergeCell ref="E12:G12"/>
  </mergeCells>
  <printOptions/>
  <pageMargins left="0.49" right="0.24" top="0.5" bottom="0.5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75">
      <selection activeCell="B119" sqref="B119"/>
    </sheetView>
  </sheetViews>
  <sheetFormatPr defaultColWidth="9.140625" defaultRowHeight="12.75"/>
  <cols>
    <col min="1" max="1" width="10.00390625" style="9" customWidth="1"/>
    <col min="2" max="2" width="61.7109375" style="9" customWidth="1"/>
    <col min="3" max="3" width="54.8515625" style="9" customWidth="1"/>
    <col min="4" max="4" width="30.140625" style="9" customWidth="1"/>
    <col min="5" max="5" width="19.140625" style="9" customWidth="1"/>
    <col min="6" max="16384" width="9.140625" style="9" customWidth="1"/>
  </cols>
  <sheetData>
    <row r="1" spans="1:3" ht="18">
      <c r="A1" s="58" t="s">
        <v>36</v>
      </c>
      <c r="B1" s="58"/>
      <c r="C1" s="58"/>
    </row>
    <row r="3" spans="1:3" ht="18">
      <c r="A3" s="10" t="s">
        <v>17</v>
      </c>
      <c r="B3" s="10"/>
      <c r="C3" s="10"/>
    </row>
    <row r="4" spans="1:3" ht="18">
      <c r="A4" s="10" t="s">
        <v>0</v>
      </c>
      <c r="B4" s="10"/>
      <c r="C4" s="10"/>
    </row>
    <row r="5" ht="18">
      <c r="A5" s="10"/>
    </row>
    <row r="6" spans="1:3" ht="18">
      <c r="A6" s="58" t="s">
        <v>1</v>
      </c>
      <c r="B6" s="58"/>
      <c r="C6" s="58"/>
    </row>
    <row r="7" spans="1:3" ht="18">
      <c r="A7" s="58" t="s">
        <v>55</v>
      </c>
      <c r="B7" s="58"/>
      <c r="C7" s="58"/>
    </row>
    <row r="8" spans="1:3" ht="18">
      <c r="A8" s="58" t="s">
        <v>185</v>
      </c>
      <c r="B8" s="58"/>
      <c r="C8" s="58"/>
    </row>
    <row r="9" spans="1:3" ht="18" hidden="1">
      <c r="A9" s="58" t="s">
        <v>18</v>
      </c>
      <c r="B9" s="58"/>
      <c r="C9" s="58"/>
    </row>
    <row r="10" spans="1:3" ht="19.5" customHeight="1">
      <c r="A10" s="57" t="s">
        <v>38</v>
      </c>
      <c r="B10" s="57"/>
      <c r="C10" s="57"/>
    </row>
    <row r="11" spans="1:3" ht="19.5" customHeight="1">
      <c r="A11" s="11"/>
      <c r="B11" s="11"/>
      <c r="C11" s="11"/>
    </row>
    <row r="12" spans="1:3" ht="19.5" customHeight="1">
      <c r="A12" s="12"/>
      <c r="B12" s="12"/>
      <c r="C12" s="13" t="s">
        <v>35</v>
      </c>
    </row>
    <row r="13" spans="1:3" ht="18">
      <c r="A13" s="14" t="s">
        <v>37</v>
      </c>
      <c r="B13" s="14" t="s">
        <v>2</v>
      </c>
      <c r="C13" s="14" t="s">
        <v>12</v>
      </c>
    </row>
    <row r="14" spans="1:3" ht="18">
      <c r="A14" s="14"/>
      <c r="B14" s="15"/>
      <c r="C14" s="16"/>
    </row>
    <row r="15" spans="1:3" ht="18">
      <c r="A15" s="14" t="s">
        <v>11</v>
      </c>
      <c r="B15" s="17" t="s">
        <v>8</v>
      </c>
      <c r="C15" s="18">
        <f>C16</f>
        <v>0</v>
      </c>
    </row>
    <row r="16" spans="1:3" ht="18">
      <c r="A16" s="17"/>
      <c r="B16" s="17" t="s">
        <v>9</v>
      </c>
      <c r="C16" s="18">
        <f>C17+C21</f>
        <v>0</v>
      </c>
    </row>
    <row r="17" spans="1:3" ht="18">
      <c r="A17" s="17">
        <v>1</v>
      </c>
      <c r="B17" s="17" t="s">
        <v>42</v>
      </c>
      <c r="C17" s="1">
        <f>SUM(C18:C20)</f>
        <v>0</v>
      </c>
    </row>
    <row r="18" spans="1:3" ht="19.5" customHeight="1" hidden="1">
      <c r="A18" s="16">
        <v>1.1</v>
      </c>
      <c r="B18" s="16" t="s">
        <v>13</v>
      </c>
      <c r="C18" s="19"/>
    </row>
    <row r="19" spans="1:3" ht="40.5" customHeight="1" hidden="1">
      <c r="A19" s="16">
        <v>1.2</v>
      </c>
      <c r="B19" s="20" t="s">
        <v>54</v>
      </c>
      <c r="C19" s="21"/>
    </row>
    <row r="20" spans="1:3" ht="18.75" customHeight="1" hidden="1">
      <c r="A20" s="16">
        <v>1.3</v>
      </c>
      <c r="B20" s="16" t="s">
        <v>15</v>
      </c>
      <c r="C20" s="21"/>
    </row>
    <row r="21" spans="1:3" ht="21.75" customHeight="1">
      <c r="A21" s="17">
        <v>2</v>
      </c>
      <c r="B21" s="17" t="s">
        <v>43</v>
      </c>
      <c r="C21" s="1">
        <f>SUM(C22:C25)</f>
        <v>0</v>
      </c>
    </row>
    <row r="22" spans="1:3" ht="17.25" customHeight="1" hidden="1">
      <c r="A22" s="16">
        <v>2.1</v>
      </c>
      <c r="B22" s="16" t="s">
        <v>13</v>
      </c>
      <c r="C22" s="21"/>
    </row>
    <row r="23" spans="1:3" ht="20.25" customHeight="1" hidden="1">
      <c r="A23" s="16">
        <v>2.2</v>
      </c>
      <c r="B23" s="16" t="s">
        <v>14</v>
      </c>
      <c r="C23" s="21"/>
    </row>
    <row r="24" spans="1:3" ht="19.5" customHeight="1" hidden="1">
      <c r="A24" s="16">
        <v>2.3</v>
      </c>
      <c r="B24" s="16" t="s">
        <v>16</v>
      </c>
      <c r="C24" s="21"/>
    </row>
    <row r="25" spans="1:3" ht="19.5" customHeight="1" hidden="1">
      <c r="A25" s="16">
        <v>2.4</v>
      </c>
      <c r="B25" s="16" t="s">
        <v>15</v>
      </c>
      <c r="C25" s="21"/>
    </row>
    <row r="26" spans="1:3" s="10" customFormat="1" ht="17.25">
      <c r="A26" s="14" t="s">
        <v>7</v>
      </c>
      <c r="B26" s="17" t="s">
        <v>10</v>
      </c>
      <c r="C26" s="1"/>
    </row>
    <row r="27" spans="1:3" ht="19.5" customHeight="1">
      <c r="A27" s="29" t="s">
        <v>56</v>
      </c>
      <c r="B27" s="34" t="s">
        <v>61</v>
      </c>
      <c r="C27" s="2">
        <f>SUM(C34:C44)</f>
        <v>303579009</v>
      </c>
    </row>
    <row r="28" spans="1:3" ht="24" customHeight="1" hidden="1">
      <c r="A28" s="35">
        <v>1</v>
      </c>
      <c r="B28" s="36" t="s">
        <v>47</v>
      </c>
      <c r="C28" s="3">
        <v>0</v>
      </c>
    </row>
    <row r="29" spans="1:3" ht="18" hidden="1">
      <c r="A29" s="35">
        <v>2</v>
      </c>
      <c r="B29" s="37" t="s">
        <v>19</v>
      </c>
      <c r="C29" s="4">
        <v>0</v>
      </c>
    </row>
    <row r="30" spans="1:3" ht="18" hidden="1">
      <c r="A30" s="35">
        <v>3</v>
      </c>
      <c r="B30" s="37" t="s">
        <v>20</v>
      </c>
      <c r="C30" s="3">
        <v>0</v>
      </c>
    </row>
    <row r="31" spans="1:3" ht="18" hidden="1">
      <c r="A31" s="35">
        <v>4</v>
      </c>
      <c r="B31" s="37" t="s">
        <v>51</v>
      </c>
      <c r="C31" s="3">
        <v>0</v>
      </c>
    </row>
    <row r="32" spans="1:3" ht="18" hidden="1">
      <c r="A32" s="35">
        <v>5</v>
      </c>
      <c r="B32" s="37" t="s">
        <v>31</v>
      </c>
      <c r="C32" s="3">
        <v>0</v>
      </c>
    </row>
    <row r="33" spans="1:3" ht="18" hidden="1">
      <c r="A33" s="35">
        <v>6</v>
      </c>
      <c r="B33" s="37" t="s">
        <v>21</v>
      </c>
      <c r="C33" s="3">
        <v>0</v>
      </c>
    </row>
    <row r="34" spans="1:3" ht="18">
      <c r="A34" s="35">
        <v>7</v>
      </c>
      <c r="B34" s="37" t="s">
        <v>22</v>
      </c>
      <c r="C34" s="4">
        <v>222949914</v>
      </c>
    </row>
    <row r="35" spans="1:3" ht="18">
      <c r="A35" s="35">
        <v>8</v>
      </c>
      <c r="B35" s="37" t="s">
        <v>23</v>
      </c>
      <c r="C35" s="3">
        <v>14487095</v>
      </c>
    </row>
    <row r="36" spans="1:3" ht="22.5" customHeight="1" hidden="1">
      <c r="A36" s="35">
        <v>9</v>
      </c>
      <c r="B36" s="36" t="s">
        <v>24</v>
      </c>
      <c r="C36" s="3"/>
    </row>
    <row r="37" spans="1:3" ht="21.75" customHeight="1" hidden="1">
      <c r="A37" s="35">
        <v>10</v>
      </c>
      <c r="B37" s="36" t="s">
        <v>25</v>
      </c>
      <c r="C37" s="4">
        <v>0</v>
      </c>
    </row>
    <row r="38" spans="1:3" ht="22.5" customHeight="1" hidden="1">
      <c r="A38" s="35">
        <v>11</v>
      </c>
      <c r="B38" s="36" t="s">
        <v>52</v>
      </c>
      <c r="C38" s="4">
        <v>0</v>
      </c>
    </row>
    <row r="39" spans="1:3" ht="22.5" customHeight="1" hidden="1">
      <c r="A39" s="35">
        <v>12</v>
      </c>
      <c r="B39" s="37" t="s">
        <v>26</v>
      </c>
      <c r="C39" s="4">
        <v>0</v>
      </c>
    </row>
    <row r="40" spans="1:3" ht="22.5" customHeight="1" hidden="1">
      <c r="A40" s="35">
        <v>13</v>
      </c>
      <c r="B40" s="37" t="s">
        <v>27</v>
      </c>
      <c r="C40" s="4">
        <v>0</v>
      </c>
    </row>
    <row r="41" spans="1:3" ht="22.5" customHeight="1" hidden="1">
      <c r="A41" s="35">
        <v>14</v>
      </c>
      <c r="B41" s="37" t="s">
        <v>28</v>
      </c>
      <c r="C41" s="4">
        <v>0</v>
      </c>
    </row>
    <row r="42" spans="1:3" ht="22.5" customHeight="1">
      <c r="A42" s="35">
        <v>15</v>
      </c>
      <c r="B42" s="37" t="s">
        <v>29</v>
      </c>
      <c r="C42" s="4">
        <v>3278000</v>
      </c>
    </row>
    <row r="43" spans="1:4" ht="22.5" customHeight="1" hidden="1">
      <c r="A43" s="35">
        <v>16</v>
      </c>
      <c r="B43" s="37" t="s">
        <v>50</v>
      </c>
      <c r="C43" s="4">
        <v>0</v>
      </c>
      <c r="D43" s="4"/>
    </row>
    <row r="44" spans="1:3" ht="22.5" customHeight="1">
      <c r="A44" s="35">
        <v>17</v>
      </c>
      <c r="B44" s="37" t="s">
        <v>30</v>
      </c>
      <c r="C44" s="4">
        <v>62864000</v>
      </c>
    </row>
    <row r="45" spans="1:3" ht="22.5" customHeight="1" hidden="1">
      <c r="A45" s="35">
        <v>18</v>
      </c>
      <c r="B45" s="37" t="s">
        <v>48</v>
      </c>
      <c r="C45" s="4">
        <v>0</v>
      </c>
    </row>
    <row r="46" spans="1:3" ht="22.5" customHeight="1" hidden="1">
      <c r="A46" s="35">
        <v>19</v>
      </c>
      <c r="B46" s="37" t="s">
        <v>46</v>
      </c>
      <c r="C46" s="4">
        <v>0</v>
      </c>
    </row>
    <row r="47" spans="1:3" ht="22.5" customHeight="1">
      <c r="A47" s="29" t="s">
        <v>57</v>
      </c>
      <c r="B47" s="38" t="s">
        <v>62</v>
      </c>
      <c r="C47" s="1">
        <f>SUM(C48:C66)</f>
        <v>2158308320</v>
      </c>
    </row>
    <row r="48" spans="1:3" ht="22.5" customHeight="1" hidden="1">
      <c r="A48" s="35">
        <v>1</v>
      </c>
      <c r="B48" s="36" t="s">
        <v>47</v>
      </c>
      <c r="C48" s="4"/>
    </row>
    <row r="49" spans="1:3" ht="22.5" customHeight="1" hidden="1">
      <c r="A49" s="35">
        <v>2</v>
      </c>
      <c r="B49" s="37" t="s">
        <v>19</v>
      </c>
      <c r="C49" s="4"/>
    </row>
    <row r="50" spans="1:3" ht="22.5" customHeight="1">
      <c r="A50" s="35">
        <v>3</v>
      </c>
      <c r="B50" s="37" t="s">
        <v>20</v>
      </c>
      <c r="C50" s="4">
        <v>536940000</v>
      </c>
    </row>
    <row r="51" spans="1:3" ht="22.5" customHeight="1">
      <c r="A51" s="35">
        <v>4</v>
      </c>
      <c r="B51" s="37" t="s">
        <v>51</v>
      </c>
      <c r="C51" s="4">
        <v>116361000</v>
      </c>
    </row>
    <row r="52" spans="1:3" ht="22.5" customHeight="1">
      <c r="A52" s="35">
        <v>5</v>
      </c>
      <c r="B52" s="37" t="s">
        <v>31</v>
      </c>
      <c r="C52" s="4">
        <v>78475320</v>
      </c>
    </row>
    <row r="53" spans="1:3" ht="22.5" customHeight="1" hidden="1">
      <c r="A53" s="35">
        <v>6</v>
      </c>
      <c r="B53" s="37" t="s">
        <v>21</v>
      </c>
      <c r="C53" s="4"/>
    </row>
    <row r="54" spans="1:3" ht="49.5" customHeight="1" hidden="1">
      <c r="A54" s="35">
        <v>7</v>
      </c>
      <c r="B54" s="37" t="s">
        <v>22</v>
      </c>
      <c r="C54" s="4"/>
    </row>
    <row r="55" spans="1:3" ht="23.25" customHeight="1">
      <c r="A55" s="35">
        <v>8</v>
      </c>
      <c r="B55" s="37" t="s">
        <v>23</v>
      </c>
      <c r="C55" s="4">
        <v>291900000</v>
      </c>
    </row>
    <row r="56" spans="1:3" ht="23.25" customHeight="1">
      <c r="A56" s="35">
        <v>9</v>
      </c>
      <c r="B56" s="36" t="s">
        <v>24</v>
      </c>
      <c r="C56" s="4">
        <v>1100672000</v>
      </c>
    </row>
    <row r="57" spans="1:3" ht="21.75" customHeight="1" hidden="1">
      <c r="A57" s="35">
        <v>10</v>
      </c>
      <c r="B57" s="36" t="s">
        <v>25</v>
      </c>
      <c r="C57" s="4"/>
    </row>
    <row r="58" spans="1:3" ht="23.25" customHeight="1" hidden="1">
      <c r="A58" s="35">
        <v>11</v>
      </c>
      <c r="B58" s="36" t="s">
        <v>52</v>
      </c>
      <c r="C58" s="4"/>
    </row>
    <row r="59" spans="1:3" ht="23.25" customHeight="1">
      <c r="A59" s="35">
        <v>12</v>
      </c>
      <c r="B59" s="37" t="s">
        <v>49</v>
      </c>
      <c r="C59" s="4">
        <v>33960000</v>
      </c>
    </row>
    <row r="60" spans="1:3" ht="23.25" customHeight="1" hidden="1">
      <c r="A60" s="35">
        <v>13</v>
      </c>
      <c r="B60" s="37" t="s">
        <v>27</v>
      </c>
      <c r="C60" s="4"/>
    </row>
    <row r="61" spans="1:3" ht="23.25" customHeight="1" hidden="1">
      <c r="A61" s="35">
        <v>14</v>
      </c>
      <c r="B61" s="37" t="s">
        <v>28</v>
      </c>
      <c r="C61" s="4"/>
    </row>
    <row r="62" spans="1:3" ht="23.25" customHeight="1" hidden="1">
      <c r="A62" s="35">
        <v>15</v>
      </c>
      <c r="B62" s="37" t="s">
        <v>29</v>
      </c>
      <c r="C62" s="4"/>
    </row>
    <row r="63" spans="1:4" ht="23.25" customHeight="1" hidden="1">
      <c r="A63" s="35">
        <v>16</v>
      </c>
      <c r="B63" s="37" t="s">
        <v>50</v>
      </c>
      <c r="C63" s="4"/>
      <c r="D63" s="22"/>
    </row>
    <row r="64" spans="1:3" ht="23.25" customHeight="1" hidden="1">
      <c r="A64" s="35">
        <v>17</v>
      </c>
      <c r="B64" s="37" t="s">
        <v>30</v>
      </c>
      <c r="C64" s="4"/>
    </row>
    <row r="65" spans="1:3" ht="23.25" customHeight="1" hidden="1">
      <c r="A65" s="35">
        <v>18</v>
      </c>
      <c r="B65" s="37" t="s">
        <v>48</v>
      </c>
      <c r="C65" s="4"/>
    </row>
    <row r="66" spans="1:3" ht="23.25" customHeight="1" hidden="1">
      <c r="A66" s="35">
        <v>19</v>
      </c>
      <c r="B66" s="37" t="s">
        <v>46</v>
      </c>
      <c r="C66" s="4"/>
    </row>
    <row r="67" spans="1:3" ht="23.25" customHeight="1">
      <c r="A67" s="29" t="s">
        <v>58</v>
      </c>
      <c r="B67" s="38" t="s">
        <v>63</v>
      </c>
      <c r="C67" s="1">
        <f>SUM(C68:C86)</f>
        <v>949971000</v>
      </c>
    </row>
    <row r="68" spans="1:3" ht="23.25" customHeight="1" hidden="1">
      <c r="A68" s="35">
        <v>1</v>
      </c>
      <c r="B68" s="36" t="s">
        <v>47</v>
      </c>
      <c r="C68" s="4"/>
    </row>
    <row r="69" spans="1:3" ht="23.25" customHeight="1" hidden="1">
      <c r="A69" s="35">
        <v>2</v>
      </c>
      <c r="B69" s="37" t="s">
        <v>19</v>
      </c>
      <c r="C69" s="4"/>
    </row>
    <row r="70" spans="1:3" ht="23.25" customHeight="1">
      <c r="A70" s="35">
        <v>3</v>
      </c>
      <c r="B70" s="37" t="s">
        <v>20</v>
      </c>
      <c r="C70" s="4">
        <v>536940000</v>
      </c>
    </row>
    <row r="71" spans="1:3" ht="23.25" customHeight="1">
      <c r="A71" s="35">
        <v>4</v>
      </c>
      <c r="B71" s="37" t="s">
        <v>51</v>
      </c>
      <c r="C71" s="4">
        <v>116361000</v>
      </c>
    </row>
    <row r="72" spans="1:3" ht="23.25" customHeight="1" hidden="1">
      <c r="A72" s="35">
        <v>5</v>
      </c>
      <c r="B72" s="37" t="s">
        <v>31</v>
      </c>
      <c r="C72" s="4"/>
    </row>
    <row r="73" spans="1:3" ht="23.25" customHeight="1" hidden="1">
      <c r="A73" s="35">
        <v>6</v>
      </c>
      <c r="B73" s="37" t="s">
        <v>21</v>
      </c>
      <c r="C73" s="23"/>
    </row>
    <row r="74" spans="1:3" ht="46.5" customHeight="1" hidden="1">
      <c r="A74" s="35">
        <v>7</v>
      </c>
      <c r="B74" s="37" t="s">
        <v>22</v>
      </c>
      <c r="C74" s="4"/>
    </row>
    <row r="75" spans="1:3" ht="18" customHeight="1">
      <c r="A75" s="35">
        <v>8</v>
      </c>
      <c r="B75" s="37" t="s">
        <v>23</v>
      </c>
      <c r="C75" s="4">
        <v>262710000</v>
      </c>
    </row>
    <row r="76" spans="1:3" ht="18" customHeight="1" hidden="1">
      <c r="A76" s="35">
        <v>9</v>
      </c>
      <c r="B76" s="36" t="s">
        <v>24</v>
      </c>
      <c r="C76" s="4"/>
    </row>
    <row r="77" spans="1:3" ht="18" customHeight="1" hidden="1">
      <c r="A77" s="35">
        <v>10</v>
      </c>
      <c r="B77" s="36" t="s">
        <v>25</v>
      </c>
      <c r="C77" s="4"/>
    </row>
    <row r="78" spans="1:3" ht="18" customHeight="1" hidden="1">
      <c r="A78" s="35">
        <v>11</v>
      </c>
      <c r="B78" s="36" t="s">
        <v>52</v>
      </c>
      <c r="C78" s="4"/>
    </row>
    <row r="79" spans="1:3" ht="18" customHeight="1">
      <c r="A79" s="35">
        <v>12</v>
      </c>
      <c r="B79" s="37" t="s">
        <v>49</v>
      </c>
      <c r="C79" s="4">
        <v>33960000</v>
      </c>
    </row>
    <row r="80" spans="1:3" ht="18" customHeight="1" hidden="1">
      <c r="A80" s="35">
        <v>13</v>
      </c>
      <c r="B80" s="37" t="s">
        <v>27</v>
      </c>
      <c r="C80" s="4"/>
    </row>
    <row r="81" spans="1:3" ht="18" customHeight="1" hidden="1">
      <c r="A81" s="35">
        <v>14</v>
      </c>
      <c r="B81" s="37" t="s">
        <v>28</v>
      </c>
      <c r="C81" s="4"/>
    </row>
    <row r="82" spans="1:3" ht="18" customHeight="1" hidden="1">
      <c r="A82" s="35">
        <v>15</v>
      </c>
      <c r="B82" s="37" t="s">
        <v>29</v>
      </c>
      <c r="C82" s="4"/>
    </row>
    <row r="83" spans="1:3" ht="18" customHeight="1" hidden="1">
      <c r="A83" s="35">
        <v>16</v>
      </c>
      <c r="B83" s="37" t="s">
        <v>50</v>
      </c>
      <c r="C83" s="4"/>
    </row>
    <row r="84" spans="1:3" ht="20.25" customHeight="1" hidden="1">
      <c r="A84" s="35">
        <v>17</v>
      </c>
      <c r="B84" s="37" t="s">
        <v>30</v>
      </c>
      <c r="C84" s="4"/>
    </row>
    <row r="85" spans="1:3" ht="20.25" customHeight="1" hidden="1">
      <c r="A85" s="35">
        <v>18</v>
      </c>
      <c r="B85" s="37" t="s">
        <v>48</v>
      </c>
      <c r="C85" s="4"/>
    </row>
    <row r="86" spans="1:3" ht="20.25" customHeight="1" hidden="1">
      <c r="A86" s="35">
        <v>19</v>
      </c>
      <c r="B86" s="37" t="s">
        <v>46</v>
      </c>
      <c r="C86" s="4"/>
    </row>
    <row r="87" spans="1:3" ht="18" customHeight="1">
      <c r="A87" s="29" t="s">
        <v>59</v>
      </c>
      <c r="B87" s="38" t="s">
        <v>64</v>
      </c>
      <c r="C87" s="1">
        <f>SUM(C88:C106)</f>
        <v>1511916329</v>
      </c>
    </row>
    <row r="88" spans="1:3" ht="18" customHeight="1" hidden="1">
      <c r="A88" s="35">
        <v>1</v>
      </c>
      <c r="B88" s="36" t="s">
        <v>47</v>
      </c>
      <c r="C88" s="4">
        <f aca="true" t="shared" si="0" ref="C88:C104">C28+C48-C68</f>
        <v>0</v>
      </c>
    </row>
    <row r="89" spans="1:3" ht="18" customHeight="1" hidden="1">
      <c r="A89" s="35">
        <v>2</v>
      </c>
      <c r="B89" s="37" t="s">
        <v>19</v>
      </c>
      <c r="C89" s="4">
        <f t="shared" si="0"/>
        <v>0</v>
      </c>
    </row>
    <row r="90" spans="1:3" ht="18" customHeight="1" hidden="1">
      <c r="A90" s="35">
        <v>3</v>
      </c>
      <c r="B90" s="37" t="s">
        <v>20</v>
      </c>
      <c r="C90" s="4">
        <f t="shared" si="0"/>
        <v>0</v>
      </c>
    </row>
    <row r="91" spans="1:3" ht="16.5" customHeight="1" hidden="1">
      <c r="A91" s="35">
        <v>4</v>
      </c>
      <c r="B91" s="37" t="s">
        <v>51</v>
      </c>
      <c r="C91" s="4">
        <f>C31+C51-C71</f>
        <v>0</v>
      </c>
    </row>
    <row r="92" spans="1:3" ht="16.5" customHeight="1">
      <c r="A92" s="35">
        <v>5</v>
      </c>
      <c r="B92" s="37" t="s">
        <v>31</v>
      </c>
      <c r="C92" s="4">
        <f t="shared" si="0"/>
        <v>78475320</v>
      </c>
    </row>
    <row r="93" spans="1:3" ht="16.5" customHeight="1" hidden="1">
      <c r="A93" s="35">
        <v>6</v>
      </c>
      <c r="B93" s="37" t="s">
        <v>21</v>
      </c>
      <c r="C93" s="4">
        <f>C33+C53-C73</f>
        <v>0</v>
      </c>
    </row>
    <row r="94" spans="1:3" ht="18">
      <c r="A94" s="35">
        <v>7</v>
      </c>
      <c r="B94" s="37" t="s">
        <v>22</v>
      </c>
      <c r="C94" s="4">
        <f t="shared" si="0"/>
        <v>222949914</v>
      </c>
    </row>
    <row r="95" spans="1:3" ht="15.75" customHeight="1">
      <c r="A95" s="35">
        <v>8</v>
      </c>
      <c r="B95" s="37" t="s">
        <v>23</v>
      </c>
      <c r="C95" s="4">
        <f t="shared" si="0"/>
        <v>43677095</v>
      </c>
    </row>
    <row r="96" spans="1:3" ht="21.75" customHeight="1">
      <c r="A96" s="35">
        <v>9</v>
      </c>
      <c r="B96" s="36" t="s">
        <v>24</v>
      </c>
      <c r="C96" s="4">
        <f t="shared" si="0"/>
        <v>1100672000</v>
      </c>
    </row>
    <row r="97" spans="1:3" ht="21.75" customHeight="1" hidden="1">
      <c r="A97" s="35">
        <v>10</v>
      </c>
      <c r="B97" s="36" t="s">
        <v>25</v>
      </c>
      <c r="C97" s="4">
        <f t="shared" si="0"/>
        <v>0</v>
      </c>
    </row>
    <row r="98" spans="1:3" ht="18" hidden="1">
      <c r="A98" s="35">
        <v>11</v>
      </c>
      <c r="B98" s="36" t="s">
        <v>52</v>
      </c>
      <c r="C98" s="4">
        <f t="shared" si="0"/>
        <v>0</v>
      </c>
    </row>
    <row r="99" spans="1:3" ht="18" hidden="1">
      <c r="A99" s="35">
        <v>12</v>
      </c>
      <c r="B99" s="37" t="s">
        <v>49</v>
      </c>
      <c r="C99" s="5">
        <f t="shared" si="0"/>
        <v>0</v>
      </c>
    </row>
    <row r="100" spans="1:3" ht="81" customHeight="1" hidden="1">
      <c r="A100" s="35">
        <v>13</v>
      </c>
      <c r="B100" s="37" t="s">
        <v>27</v>
      </c>
      <c r="C100" s="6">
        <f t="shared" si="0"/>
        <v>0</v>
      </c>
    </row>
    <row r="101" spans="1:3" ht="18" hidden="1">
      <c r="A101" s="35">
        <v>14</v>
      </c>
      <c r="B101" s="37" t="s">
        <v>28</v>
      </c>
      <c r="C101" s="7">
        <f t="shared" si="0"/>
        <v>0</v>
      </c>
    </row>
    <row r="102" spans="1:3" ht="18">
      <c r="A102" s="35">
        <v>15</v>
      </c>
      <c r="B102" s="37" t="s">
        <v>29</v>
      </c>
      <c r="C102" s="8">
        <f>C42+C62-C82</f>
        <v>3278000</v>
      </c>
    </row>
    <row r="103" spans="1:3" ht="21" customHeight="1" hidden="1">
      <c r="A103" s="35">
        <v>16</v>
      </c>
      <c r="B103" s="37" t="s">
        <v>50</v>
      </c>
      <c r="C103" s="8">
        <f t="shared" si="0"/>
        <v>0</v>
      </c>
    </row>
    <row r="104" spans="1:3" ht="18">
      <c r="A104" s="35">
        <v>17</v>
      </c>
      <c r="B104" s="37" t="s">
        <v>30</v>
      </c>
      <c r="C104" s="8">
        <f t="shared" si="0"/>
        <v>62864000</v>
      </c>
    </row>
    <row r="105" spans="1:3" ht="18" hidden="1">
      <c r="A105" s="35">
        <v>18</v>
      </c>
      <c r="B105" s="37" t="s">
        <v>48</v>
      </c>
      <c r="C105" s="42">
        <f>C45+C65-C85</f>
        <v>0</v>
      </c>
    </row>
    <row r="106" spans="1:3" ht="18" hidden="1">
      <c r="A106" s="35">
        <v>19</v>
      </c>
      <c r="B106" s="37" t="s">
        <v>46</v>
      </c>
      <c r="C106" s="42">
        <f>C46+C66-C86</f>
        <v>0</v>
      </c>
    </row>
    <row r="108" spans="1:6" ht="21">
      <c r="A108" s="44"/>
      <c r="B108" s="45"/>
      <c r="C108" s="99" t="s">
        <v>156</v>
      </c>
      <c r="D108" s="99"/>
      <c r="E108" s="99"/>
      <c r="F108" s="99"/>
    </row>
    <row r="109" spans="1:6" ht="18">
      <c r="A109" s="50" t="s">
        <v>33</v>
      </c>
      <c r="B109" s="50"/>
      <c r="C109" s="48" t="s">
        <v>32</v>
      </c>
      <c r="D109" s="99"/>
      <c r="E109" s="99"/>
      <c r="F109" s="99"/>
    </row>
    <row r="110" spans="1:6" ht="18">
      <c r="A110" s="47"/>
      <c r="B110" s="49"/>
      <c r="C110" s="49"/>
      <c r="D110" s="47"/>
      <c r="E110" s="47"/>
      <c r="F110" s="47"/>
    </row>
    <row r="111" spans="1:6" ht="18">
      <c r="A111" s="47"/>
      <c r="B111" s="49"/>
      <c r="C111" s="49"/>
      <c r="D111" s="47"/>
      <c r="E111" s="47"/>
      <c r="F111" s="47"/>
    </row>
    <row r="112" spans="1:6" ht="18">
      <c r="A112" s="47"/>
      <c r="B112" s="49"/>
      <c r="C112" s="49"/>
      <c r="D112" s="47"/>
      <c r="E112" s="47"/>
      <c r="F112" s="47"/>
    </row>
    <row r="113" spans="1:6" ht="18">
      <c r="A113" s="47"/>
      <c r="B113" s="49"/>
      <c r="C113" s="49"/>
      <c r="D113" s="47"/>
      <c r="E113" s="47"/>
      <c r="F113" s="47"/>
    </row>
    <row r="114" spans="1:6" ht="18">
      <c r="A114" s="50" t="s">
        <v>34</v>
      </c>
      <c r="B114" s="50"/>
      <c r="C114" s="48" t="s">
        <v>53</v>
      </c>
      <c r="D114" s="99"/>
      <c r="E114" s="99"/>
      <c r="F114" s="99"/>
    </row>
    <row r="115" spans="1:6" ht="18">
      <c r="A115" s="25"/>
      <c r="B115" s="48"/>
      <c r="C115" s="47"/>
      <c r="D115" s="47"/>
      <c r="E115" s="47"/>
      <c r="F115" s="47"/>
    </row>
  </sheetData>
  <sheetProtection/>
  <mergeCells count="8">
    <mergeCell ref="A109:B109"/>
    <mergeCell ref="A114:B114"/>
    <mergeCell ref="A10:C10"/>
    <mergeCell ref="A1:C1"/>
    <mergeCell ref="A6:C6"/>
    <mergeCell ref="A7:C7"/>
    <mergeCell ref="A8:C8"/>
    <mergeCell ref="A9:C9"/>
  </mergeCells>
  <printOptions horizontalCentered="1"/>
  <pageMargins left="0.24" right="0.196850393700787" top="0.52" bottom="0.196850393700787" header="0.511811023622047" footer="0.19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">
      <selection activeCell="A24" sqref="A24:IV25"/>
    </sheetView>
  </sheetViews>
  <sheetFormatPr defaultColWidth="9.140625" defaultRowHeight="12.75"/>
  <cols>
    <col min="1" max="1" width="11.8515625" style="47" customWidth="1"/>
    <col min="2" max="2" width="34.140625" style="47" customWidth="1"/>
    <col min="3" max="3" width="23.00390625" style="47" customWidth="1"/>
    <col min="4" max="4" width="22.140625" style="47" customWidth="1"/>
    <col min="5" max="5" width="8.8515625" style="47" customWidth="1"/>
    <col min="6" max="6" width="13.00390625" style="47" customWidth="1"/>
    <col min="7" max="16384" width="9.140625" style="47" customWidth="1"/>
  </cols>
  <sheetData>
    <row r="2" spans="1:6" ht="18">
      <c r="A2" s="50" t="s">
        <v>157</v>
      </c>
      <c r="B2" s="50"/>
      <c r="C2" s="50"/>
      <c r="D2" s="50"/>
      <c r="E2" s="50"/>
      <c r="F2" s="50"/>
    </row>
    <row r="3" ht="18">
      <c r="B3" s="25"/>
    </row>
    <row r="4" spans="1:4" ht="18">
      <c r="A4" s="25" t="s">
        <v>17</v>
      </c>
      <c r="B4" s="25"/>
      <c r="C4" s="25"/>
      <c r="D4" s="25"/>
    </row>
    <row r="5" spans="1:4" ht="18">
      <c r="A5" s="25" t="s">
        <v>158</v>
      </c>
      <c r="B5" s="25"/>
      <c r="C5" s="25"/>
      <c r="D5" s="25"/>
    </row>
    <row r="6" ht="18">
      <c r="A6" s="25"/>
    </row>
    <row r="7" spans="1:6" ht="18">
      <c r="A7" s="50" t="s">
        <v>1</v>
      </c>
      <c r="B7" s="50"/>
      <c r="C7" s="50"/>
      <c r="D7" s="50"/>
      <c r="E7" s="50"/>
      <c r="F7" s="50"/>
    </row>
    <row r="8" spans="1:6" ht="27" customHeight="1">
      <c r="A8" s="50" t="s">
        <v>170</v>
      </c>
      <c r="B8" s="50"/>
      <c r="C8" s="50"/>
      <c r="D8" s="50"/>
      <c r="E8" s="50"/>
      <c r="F8" s="50"/>
    </row>
    <row r="9" spans="1:6" ht="23.25" customHeight="1" hidden="1">
      <c r="A9" s="50" t="s">
        <v>159</v>
      </c>
      <c r="B9" s="50"/>
      <c r="C9" s="50"/>
      <c r="D9" s="50"/>
      <c r="E9" s="50"/>
      <c r="F9" s="50"/>
    </row>
    <row r="10" spans="1:5" ht="18">
      <c r="A10" s="25"/>
      <c r="B10" s="25"/>
      <c r="C10" s="25"/>
      <c r="D10" s="85" t="s">
        <v>160</v>
      </c>
      <c r="E10" s="85"/>
    </row>
    <row r="11" spans="1:6" ht="46.5" customHeight="1">
      <c r="A11" s="86" t="s">
        <v>161</v>
      </c>
      <c r="B11" s="86" t="s">
        <v>2</v>
      </c>
      <c r="C11" s="87" t="s">
        <v>162</v>
      </c>
      <c r="D11" s="87" t="s">
        <v>172</v>
      </c>
      <c r="E11" s="87" t="s">
        <v>163</v>
      </c>
      <c r="F11" s="86"/>
    </row>
    <row r="12" spans="1:6" ht="84.75" customHeight="1">
      <c r="A12" s="86"/>
      <c r="B12" s="86"/>
      <c r="C12" s="87"/>
      <c r="D12" s="87"/>
      <c r="E12" s="88" t="s">
        <v>164</v>
      </c>
      <c r="F12" s="88" t="s">
        <v>165</v>
      </c>
    </row>
    <row r="13" spans="1:6" ht="18">
      <c r="A13" s="29" t="s">
        <v>11</v>
      </c>
      <c r="B13" s="30" t="s">
        <v>8</v>
      </c>
      <c r="C13" s="32">
        <f>C14+C88+C105</f>
        <v>14244262533</v>
      </c>
      <c r="D13" s="32">
        <f>D14+D88+D105</f>
        <v>2250046252</v>
      </c>
      <c r="E13" s="36"/>
      <c r="F13" s="36"/>
    </row>
    <row r="14" spans="1:6" ht="18">
      <c r="A14" s="29" t="s">
        <v>166</v>
      </c>
      <c r="B14" s="30" t="s">
        <v>66</v>
      </c>
      <c r="C14" s="31">
        <f>C15+C19+C24+C26+C31+C34+C38+C42+C50+C55+C61+C71+C73+C78+C80+C85+C17</f>
        <v>9468575467</v>
      </c>
      <c r="D14" s="31">
        <f>D15+D19+D24+D26+D31+D34+D38+D42+D50+D55+D61+D71+D73+D78+D80+D84+D17</f>
        <v>2210476822</v>
      </c>
      <c r="E14" s="36"/>
      <c r="F14" s="36"/>
    </row>
    <row r="15" spans="1:6" ht="21">
      <c r="A15" s="59">
        <v>6000</v>
      </c>
      <c r="B15" s="60" t="s">
        <v>67</v>
      </c>
      <c r="C15" s="70">
        <f>SUM(C16)</f>
        <v>3461031600</v>
      </c>
      <c r="D15" s="61">
        <f>SUM(D16)</f>
        <v>950943330</v>
      </c>
      <c r="E15" s="36"/>
      <c r="F15" s="36"/>
    </row>
    <row r="16" spans="1:6" s="25" customFormat="1" ht="19.5">
      <c r="A16" s="63">
        <v>1</v>
      </c>
      <c r="B16" s="64" t="s">
        <v>68</v>
      </c>
      <c r="C16" s="65">
        <v>3461031600</v>
      </c>
      <c r="D16" s="65">
        <v>950943330</v>
      </c>
      <c r="E16" s="30"/>
      <c r="F16" s="30"/>
    </row>
    <row r="17" spans="1:6" s="25" customFormat="1" ht="36">
      <c r="A17" s="59">
        <v>6050</v>
      </c>
      <c r="B17" s="38" t="s">
        <v>69</v>
      </c>
      <c r="C17" s="31">
        <f>SUM(C18)</f>
        <v>408408000</v>
      </c>
      <c r="D17" s="31">
        <f>SUM(D18)</f>
        <v>53040000</v>
      </c>
      <c r="E17" s="30"/>
      <c r="F17" s="30"/>
    </row>
    <row r="18" spans="1:6" ht="19.5">
      <c r="A18" s="63">
        <v>51</v>
      </c>
      <c r="B18" s="66" t="s">
        <v>70</v>
      </c>
      <c r="C18" s="65">
        <v>408408000</v>
      </c>
      <c r="D18" s="65">
        <v>53040000</v>
      </c>
      <c r="E18" s="36"/>
      <c r="F18" s="36"/>
    </row>
    <row r="19" spans="1:6" ht="21">
      <c r="A19" s="59">
        <v>6100</v>
      </c>
      <c r="B19" s="60" t="s">
        <v>71</v>
      </c>
      <c r="C19" s="70">
        <f>SUM(C20:C23)</f>
        <v>1818236868</v>
      </c>
      <c r="D19" s="61">
        <f>SUM(D20:D23)</f>
        <v>494575020</v>
      </c>
      <c r="E19" s="36"/>
      <c r="F19" s="36"/>
    </row>
    <row r="20" spans="1:6" ht="19.5">
      <c r="A20" s="63">
        <v>1</v>
      </c>
      <c r="B20" s="64" t="s">
        <v>72</v>
      </c>
      <c r="C20" s="65">
        <v>74202000</v>
      </c>
      <c r="D20" s="4">
        <v>18029000</v>
      </c>
      <c r="E20" s="36"/>
      <c r="F20" s="36"/>
    </row>
    <row r="21" spans="1:6" ht="19.5">
      <c r="A21" s="63">
        <v>12</v>
      </c>
      <c r="B21" s="64" t="s">
        <v>73</v>
      </c>
      <c r="C21" s="65">
        <v>1117210344</v>
      </c>
      <c r="D21" s="4">
        <v>310359720</v>
      </c>
      <c r="E21" s="36"/>
      <c r="F21" s="36"/>
    </row>
    <row r="22" spans="1:6" ht="19.5">
      <c r="A22" s="63">
        <v>13</v>
      </c>
      <c r="B22" s="64" t="s">
        <v>74</v>
      </c>
      <c r="C22" s="65">
        <v>5364000</v>
      </c>
      <c r="D22" s="4">
        <v>1341000</v>
      </c>
      <c r="E22" s="36"/>
      <c r="F22" s="36"/>
    </row>
    <row r="23" spans="1:6" ht="19.5">
      <c r="A23" s="63">
        <v>15</v>
      </c>
      <c r="B23" s="64" t="s">
        <v>75</v>
      </c>
      <c r="C23" s="65">
        <v>621460524</v>
      </c>
      <c r="D23" s="4">
        <v>164845300</v>
      </c>
      <c r="E23" s="36"/>
      <c r="F23" s="36"/>
    </row>
    <row r="24" spans="1:6" ht="21" hidden="1">
      <c r="A24" s="59">
        <v>6250</v>
      </c>
      <c r="B24" s="30" t="s">
        <v>76</v>
      </c>
      <c r="C24" s="1">
        <f>SUM(C25)</f>
        <v>0</v>
      </c>
      <c r="D24" s="1">
        <f>SUM(D25)</f>
        <v>0</v>
      </c>
      <c r="E24" s="36"/>
      <c r="F24" s="36"/>
    </row>
    <row r="25" spans="1:6" ht="19.5" hidden="1">
      <c r="A25" s="63">
        <v>6299</v>
      </c>
      <c r="B25" s="36" t="s">
        <v>15</v>
      </c>
      <c r="C25" s="65"/>
      <c r="D25" s="4"/>
      <c r="E25" s="36"/>
      <c r="F25" s="36"/>
    </row>
    <row r="26" spans="1:6" ht="21">
      <c r="A26" s="59">
        <v>6300</v>
      </c>
      <c r="B26" s="60" t="s">
        <v>77</v>
      </c>
      <c r="C26" s="31">
        <f>SUM(C27:C30)</f>
        <v>1072798999</v>
      </c>
      <c r="D26" s="61">
        <f>SUM(D27:D30)</f>
        <v>283523184</v>
      </c>
      <c r="E26" s="36"/>
      <c r="F26" s="36"/>
    </row>
    <row r="27" spans="1:6" ht="19.5">
      <c r="A27" s="63">
        <v>1</v>
      </c>
      <c r="B27" s="64" t="s">
        <v>78</v>
      </c>
      <c r="C27" s="65">
        <v>798892872</v>
      </c>
      <c r="D27" s="4">
        <v>211134286</v>
      </c>
      <c r="E27" s="36"/>
      <c r="F27" s="36"/>
    </row>
    <row r="28" spans="1:6" ht="19.5">
      <c r="A28" s="63">
        <v>2</v>
      </c>
      <c r="B28" s="64" t="s">
        <v>79</v>
      </c>
      <c r="C28" s="65">
        <v>136953064</v>
      </c>
      <c r="D28" s="4">
        <v>36194449</v>
      </c>
      <c r="E28" s="36"/>
      <c r="F28" s="36"/>
    </row>
    <row r="29" spans="1:6" ht="19.5">
      <c r="A29" s="63">
        <v>3</v>
      </c>
      <c r="B29" s="64" t="s">
        <v>80</v>
      </c>
      <c r="C29" s="69">
        <v>91302042</v>
      </c>
      <c r="D29" s="4">
        <v>24129633</v>
      </c>
      <c r="E29" s="36"/>
      <c r="F29" s="36"/>
    </row>
    <row r="30" spans="1:6" ht="19.5">
      <c r="A30" s="63">
        <v>4</v>
      </c>
      <c r="B30" s="64" t="s">
        <v>81</v>
      </c>
      <c r="C30" s="69">
        <v>45651021</v>
      </c>
      <c r="D30" s="4">
        <v>12064816</v>
      </c>
      <c r="E30" s="36"/>
      <c r="F30" s="36"/>
    </row>
    <row r="31" spans="1:6" ht="21">
      <c r="A31" s="59">
        <v>6400</v>
      </c>
      <c r="B31" s="60" t="s">
        <v>82</v>
      </c>
      <c r="C31" s="61">
        <f>SUM(C32:C33)</f>
        <v>58467121</v>
      </c>
      <c r="D31" s="61">
        <f>SUM(D32:D33)</f>
        <v>63900000</v>
      </c>
      <c r="E31" s="36"/>
      <c r="F31" s="36"/>
    </row>
    <row r="32" spans="1:6" ht="19.5">
      <c r="A32" s="63">
        <v>4</v>
      </c>
      <c r="B32" s="67" t="s">
        <v>83</v>
      </c>
      <c r="C32" s="69"/>
      <c r="D32" s="4">
        <v>63900000</v>
      </c>
      <c r="E32" s="36"/>
      <c r="F32" s="36"/>
    </row>
    <row r="33" spans="1:6" ht="19.5">
      <c r="A33" s="63">
        <v>49</v>
      </c>
      <c r="B33" s="67" t="s">
        <v>84</v>
      </c>
      <c r="C33" s="65">
        <v>58467121</v>
      </c>
      <c r="D33" s="4"/>
      <c r="E33" s="36"/>
      <c r="F33" s="36"/>
    </row>
    <row r="34" spans="1:6" ht="21">
      <c r="A34" s="59">
        <v>6500</v>
      </c>
      <c r="B34" s="60" t="s">
        <v>85</v>
      </c>
      <c r="C34" s="61">
        <f>SUM(C35:C37)</f>
        <v>255832879</v>
      </c>
      <c r="D34" s="61">
        <f>SUM(D35:D37)</f>
        <v>37809934</v>
      </c>
      <c r="E34" s="36"/>
      <c r="F34" s="36"/>
    </row>
    <row r="35" spans="1:6" ht="19.5">
      <c r="A35" s="63">
        <v>1</v>
      </c>
      <c r="B35" s="64" t="s">
        <v>86</v>
      </c>
      <c r="C35" s="65">
        <v>251032879</v>
      </c>
      <c r="D35" s="4">
        <v>37809934</v>
      </c>
      <c r="E35" s="36"/>
      <c r="F35" s="36"/>
    </row>
    <row r="36" spans="1:6" ht="21" hidden="1">
      <c r="A36" s="63">
        <v>3</v>
      </c>
      <c r="B36" s="64" t="s">
        <v>87</v>
      </c>
      <c r="C36" s="70"/>
      <c r="D36" s="9"/>
      <c r="E36" s="36"/>
      <c r="F36" s="36"/>
    </row>
    <row r="37" spans="1:6" ht="19.5">
      <c r="A37" s="63">
        <v>4</v>
      </c>
      <c r="B37" s="64" t="s">
        <v>88</v>
      </c>
      <c r="C37" s="65">
        <v>4800000</v>
      </c>
      <c r="D37" s="68"/>
      <c r="E37" s="36"/>
      <c r="F37" s="36"/>
    </row>
    <row r="38" spans="1:6" ht="21">
      <c r="A38" s="59">
        <v>6550</v>
      </c>
      <c r="B38" s="60" t="s">
        <v>89</v>
      </c>
      <c r="C38" s="61">
        <f>SUM(C39:C41)</f>
        <v>288160000</v>
      </c>
      <c r="D38" s="61">
        <f>SUM(D39:D41)</f>
        <v>68452154</v>
      </c>
      <c r="E38" s="36"/>
      <c r="F38" s="36"/>
    </row>
    <row r="39" spans="1:6" ht="19.5">
      <c r="A39" s="63">
        <v>51</v>
      </c>
      <c r="B39" s="64" t="s">
        <v>90</v>
      </c>
      <c r="C39" s="65">
        <v>44000000</v>
      </c>
      <c r="D39" s="69">
        <v>16335151</v>
      </c>
      <c r="E39" s="36"/>
      <c r="F39" s="36"/>
    </row>
    <row r="40" spans="1:6" ht="19.5">
      <c r="A40" s="63">
        <v>52</v>
      </c>
      <c r="B40" s="64" t="s">
        <v>91</v>
      </c>
      <c r="C40" s="69">
        <v>44000000</v>
      </c>
      <c r="D40" s="69"/>
      <c r="E40" s="36"/>
      <c r="F40" s="36"/>
    </row>
    <row r="41" spans="1:6" ht="19.5">
      <c r="A41" s="63">
        <v>99</v>
      </c>
      <c r="B41" s="64" t="s">
        <v>92</v>
      </c>
      <c r="C41" s="65">
        <v>200160000</v>
      </c>
      <c r="D41" s="69">
        <v>52117003</v>
      </c>
      <c r="E41" s="36"/>
      <c r="F41" s="36"/>
    </row>
    <row r="42" spans="1:6" ht="21">
      <c r="A42" s="59">
        <v>6600</v>
      </c>
      <c r="B42" s="60" t="s">
        <v>93</v>
      </c>
      <c r="C42" s="70">
        <f>SUM(C43:C46)</f>
        <v>45080000</v>
      </c>
      <c r="D42" s="70">
        <f>SUM(D43:D46)</f>
        <v>5886000</v>
      </c>
      <c r="E42" s="36"/>
      <c r="F42" s="36"/>
    </row>
    <row r="43" spans="1:6" ht="19.5">
      <c r="A43" s="63">
        <v>1</v>
      </c>
      <c r="B43" s="64" t="s">
        <v>94</v>
      </c>
      <c r="C43" s="65">
        <v>1800000</v>
      </c>
      <c r="D43" s="65">
        <v>66000</v>
      </c>
      <c r="E43" s="36"/>
      <c r="F43" s="36"/>
    </row>
    <row r="44" spans="1:6" ht="19.5">
      <c r="A44" s="63">
        <v>5</v>
      </c>
      <c r="B44" s="64" t="s">
        <v>95</v>
      </c>
      <c r="C44" s="65">
        <v>18480000</v>
      </c>
      <c r="D44" s="65">
        <v>4620000</v>
      </c>
      <c r="E44" s="36"/>
      <c r="F44" s="36"/>
    </row>
    <row r="45" spans="1:6" ht="19.5">
      <c r="A45" s="63">
        <v>18</v>
      </c>
      <c r="B45" s="64" t="s">
        <v>96</v>
      </c>
      <c r="C45" s="69">
        <v>4800000</v>
      </c>
      <c r="D45" s="65"/>
      <c r="E45" s="36"/>
      <c r="F45" s="36"/>
    </row>
    <row r="46" spans="1:6" ht="19.5">
      <c r="A46" s="63">
        <v>49</v>
      </c>
      <c r="B46" s="64" t="s">
        <v>97</v>
      </c>
      <c r="C46" s="69">
        <v>20000000</v>
      </c>
      <c r="D46" s="69">
        <v>1200000</v>
      </c>
      <c r="E46" s="36"/>
      <c r="F46" s="36"/>
    </row>
    <row r="47" spans="1:6" ht="21" hidden="1">
      <c r="A47" s="59">
        <v>6650</v>
      </c>
      <c r="B47" s="60" t="s">
        <v>98</v>
      </c>
      <c r="C47" s="70">
        <f>SUM(C48:C49)</f>
        <v>0</v>
      </c>
      <c r="D47" s="70">
        <f>SUM(D48:D49)</f>
        <v>0</v>
      </c>
      <c r="E47" s="36"/>
      <c r="F47" s="36"/>
    </row>
    <row r="48" spans="1:6" ht="21" hidden="1">
      <c r="A48" s="63">
        <v>57</v>
      </c>
      <c r="B48" s="71" t="s">
        <v>99</v>
      </c>
      <c r="C48" s="70"/>
      <c r="D48" s="69"/>
      <c r="E48" s="36"/>
      <c r="F48" s="36"/>
    </row>
    <row r="49" spans="1:6" ht="19.5" hidden="1">
      <c r="A49" s="63">
        <v>99</v>
      </c>
      <c r="B49" s="71" t="s">
        <v>100</v>
      </c>
      <c r="C49" s="65"/>
      <c r="D49" s="69"/>
      <c r="E49" s="36"/>
      <c r="F49" s="36"/>
    </row>
    <row r="50" spans="1:6" ht="21">
      <c r="A50" s="59">
        <v>6700</v>
      </c>
      <c r="B50" s="60" t="s">
        <v>101</v>
      </c>
      <c r="C50" s="70">
        <f>SUM(C51:C54)</f>
        <v>42000000</v>
      </c>
      <c r="D50" s="70">
        <f>SUM(D51:D54)</f>
        <v>3000000</v>
      </c>
      <c r="E50" s="36"/>
      <c r="F50" s="36"/>
    </row>
    <row r="51" spans="1:6" ht="19.5">
      <c r="A51" s="63">
        <v>1</v>
      </c>
      <c r="B51" s="64" t="s">
        <v>102</v>
      </c>
      <c r="C51" s="65">
        <v>10000000</v>
      </c>
      <c r="D51" s="69"/>
      <c r="E51" s="36"/>
      <c r="F51" s="36"/>
    </row>
    <row r="52" spans="1:6" ht="19.5">
      <c r="A52" s="63">
        <v>2</v>
      </c>
      <c r="B52" s="64" t="s">
        <v>103</v>
      </c>
      <c r="C52" s="65">
        <v>15000000</v>
      </c>
      <c r="D52" s="69"/>
      <c r="E52" s="36"/>
      <c r="F52" s="36"/>
    </row>
    <row r="53" spans="1:6" ht="19.5">
      <c r="A53" s="63">
        <v>3</v>
      </c>
      <c r="B53" s="64" t="s">
        <v>104</v>
      </c>
      <c r="C53" s="69">
        <v>5000000</v>
      </c>
      <c r="D53" s="69"/>
      <c r="E53" s="36"/>
      <c r="F53" s="36"/>
    </row>
    <row r="54" spans="1:6" ht="19.5">
      <c r="A54" s="63">
        <v>4</v>
      </c>
      <c r="B54" s="64" t="s">
        <v>105</v>
      </c>
      <c r="C54" s="65">
        <v>12000000</v>
      </c>
      <c r="D54" s="65">
        <v>3000000</v>
      </c>
      <c r="E54" s="36"/>
      <c r="F54" s="36"/>
    </row>
    <row r="55" spans="1:6" ht="21">
      <c r="A55" s="59">
        <v>6750</v>
      </c>
      <c r="B55" s="60" t="s">
        <v>106</v>
      </c>
      <c r="C55" s="70">
        <f>SUM(C56:C60)</f>
        <v>696419260</v>
      </c>
      <c r="D55" s="70">
        <f>SUM(D56:D60)</f>
        <v>51434000</v>
      </c>
      <c r="E55" s="36"/>
      <c r="F55" s="36"/>
    </row>
    <row r="56" spans="1:6" ht="19.5">
      <c r="A56" s="63">
        <v>51</v>
      </c>
      <c r="B56" s="67" t="s">
        <v>107</v>
      </c>
      <c r="C56" s="65">
        <v>20000000</v>
      </c>
      <c r="D56" s="69"/>
      <c r="E56" s="36"/>
      <c r="F56" s="36"/>
    </row>
    <row r="57" spans="1:6" ht="19.5">
      <c r="A57" s="63">
        <v>54</v>
      </c>
      <c r="B57" s="71" t="s">
        <v>108</v>
      </c>
      <c r="C57" s="65">
        <v>20000000</v>
      </c>
      <c r="D57" s="65"/>
      <c r="E57" s="36"/>
      <c r="F57" s="36"/>
    </row>
    <row r="58" spans="1:6" ht="19.5">
      <c r="A58" s="63">
        <v>57</v>
      </c>
      <c r="B58" s="72" t="s">
        <v>109</v>
      </c>
      <c r="C58" s="69">
        <v>162379260</v>
      </c>
      <c r="D58" s="65">
        <v>19624000</v>
      </c>
      <c r="E58" s="36"/>
      <c r="F58" s="36"/>
    </row>
    <row r="59" spans="1:6" ht="19.5">
      <c r="A59" s="63">
        <v>58</v>
      </c>
      <c r="B59" s="67" t="s">
        <v>110</v>
      </c>
      <c r="C59" s="69">
        <v>15000000</v>
      </c>
      <c r="D59" s="69"/>
      <c r="E59" s="36"/>
      <c r="F59" s="36"/>
    </row>
    <row r="60" spans="1:6" ht="19.5">
      <c r="A60" s="63">
        <v>99</v>
      </c>
      <c r="B60" s="67" t="s">
        <v>111</v>
      </c>
      <c r="C60" s="69">
        <v>479040000</v>
      </c>
      <c r="D60" s="69">
        <v>31810000</v>
      </c>
      <c r="E60" s="36"/>
      <c r="F60" s="36"/>
    </row>
    <row r="61" spans="1:6" ht="21">
      <c r="A61" s="59">
        <v>6900</v>
      </c>
      <c r="B61" s="60" t="s">
        <v>112</v>
      </c>
      <c r="C61" s="70">
        <f>SUM(C62:C70)</f>
        <v>733628740</v>
      </c>
      <c r="D61" s="70">
        <f>SUM(D62:D70)</f>
        <v>26070400</v>
      </c>
      <c r="E61" s="36"/>
      <c r="F61" s="36"/>
    </row>
    <row r="62" spans="1:6" ht="19.5" hidden="1">
      <c r="A62" s="63">
        <v>6</v>
      </c>
      <c r="B62" s="36" t="s">
        <v>113</v>
      </c>
      <c r="D62" s="69"/>
      <c r="E62" s="36"/>
      <c r="F62" s="36"/>
    </row>
    <row r="63" spans="1:6" ht="19.5">
      <c r="A63" s="63">
        <v>7</v>
      </c>
      <c r="B63" s="64" t="s">
        <v>114</v>
      </c>
      <c r="C63" s="65">
        <v>170000000</v>
      </c>
      <c r="D63" s="69"/>
      <c r="E63" s="36"/>
      <c r="F63" s="36"/>
    </row>
    <row r="64" spans="1:6" ht="19.5" hidden="1">
      <c r="A64" s="63">
        <v>8</v>
      </c>
      <c r="B64" s="36" t="s">
        <v>115</v>
      </c>
      <c r="C64" s="65"/>
      <c r="D64" s="69"/>
      <c r="E64" s="36"/>
      <c r="F64" s="36"/>
    </row>
    <row r="65" spans="1:6" ht="19.5">
      <c r="A65" s="63">
        <v>12</v>
      </c>
      <c r="B65" s="64" t="s">
        <v>116</v>
      </c>
      <c r="C65" s="65">
        <v>90728600</v>
      </c>
      <c r="D65" s="65">
        <v>2500000</v>
      </c>
      <c r="E65" s="36"/>
      <c r="F65" s="36"/>
    </row>
    <row r="66" spans="1:6" ht="19.5">
      <c r="A66" s="63">
        <v>13</v>
      </c>
      <c r="B66" s="36" t="s">
        <v>117</v>
      </c>
      <c r="C66" s="65">
        <v>50000000</v>
      </c>
      <c r="D66" s="69">
        <v>11550000</v>
      </c>
      <c r="E66" s="36"/>
      <c r="F66" s="36"/>
    </row>
    <row r="67" spans="1:6" ht="19.5">
      <c r="A67" s="63">
        <v>16</v>
      </c>
      <c r="B67" s="64" t="s">
        <v>118</v>
      </c>
      <c r="C67" s="65">
        <v>65000000</v>
      </c>
      <c r="D67" s="69"/>
      <c r="E67" s="36"/>
      <c r="F67" s="36"/>
    </row>
    <row r="68" spans="1:6" ht="19.5">
      <c r="A68" s="63">
        <v>17</v>
      </c>
      <c r="B68" s="64" t="s">
        <v>119</v>
      </c>
      <c r="C68" s="65">
        <v>50000000</v>
      </c>
      <c r="D68" s="69"/>
      <c r="E68" s="36"/>
      <c r="F68" s="36"/>
    </row>
    <row r="69" spans="1:6" ht="19.5">
      <c r="A69" s="63">
        <v>21</v>
      </c>
      <c r="B69" s="64" t="s">
        <v>120</v>
      </c>
      <c r="C69" s="69">
        <v>80000000</v>
      </c>
      <c r="D69" s="69"/>
      <c r="E69" s="36"/>
      <c r="F69" s="36"/>
    </row>
    <row r="70" spans="1:6" ht="19.5">
      <c r="A70" s="63">
        <v>49</v>
      </c>
      <c r="B70" s="64" t="s">
        <v>121</v>
      </c>
      <c r="C70" s="65">
        <v>227900140</v>
      </c>
      <c r="D70" s="69">
        <v>12020400</v>
      </c>
      <c r="E70" s="36"/>
      <c r="F70" s="36"/>
    </row>
    <row r="71" spans="1:6" ht="21" hidden="1">
      <c r="A71" s="59">
        <v>6950</v>
      </c>
      <c r="B71" s="30" t="s">
        <v>122</v>
      </c>
      <c r="C71" s="70">
        <f>SUM(C72)</f>
        <v>0</v>
      </c>
      <c r="D71" s="70">
        <f>SUM(D72)</f>
        <v>0</v>
      </c>
      <c r="E71" s="36"/>
      <c r="F71" s="36"/>
    </row>
    <row r="72" spans="1:6" ht="19.5" hidden="1">
      <c r="A72" s="63">
        <v>56</v>
      </c>
      <c r="B72" s="36" t="s">
        <v>123</v>
      </c>
      <c r="C72" s="65"/>
      <c r="D72" s="69"/>
      <c r="E72" s="36"/>
      <c r="F72" s="36"/>
    </row>
    <row r="73" spans="1:6" ht="21">
      <c r="A73" s="59">
        <v>7000</v>
      </c>
      <c r="B73" s="60" t="s">
        <v>124</v>
      </c>
      <c r="C73" s="70">
        <f>SUM(C74:C77)</f>
        <v>428262000</v>
      </c>
      <c r="D73" s="70">
        <f>SUM(D74:D77)</f>
        <v>164385200</v>
      </c>
      <c r="E73" s="36"/>
      <c r="F73" s="36"/>
    </row>
    <row r="74" spans="1:6" s="25" customFormat="1" ht="19.5">
      <c r="A74" s="63">
        <v>1</v>
      </c>
      <c r="B74" s="64" t="s">
        <v>125</v>
      </c>
      <c r="C74" s="65">
        <v>49987000</v>
      </c>
      <c r="D74" s="65">
        <v>4300000</v>
      </c>
      <c r="E74" s="30"/>
      <c r="F74" s="30"/>
    </row>
    <row r="75" spans="1:6" ht="19.5">
      <c r="A75" s="63">
        <v>4</v>
      </c>
      <c r="B75" s="64" t="s">
        <v>126</v>
      </c>
      <c r="C75" s="65">
        <v>12000000</v>
      </c>
      <c r="D75" s="65"/>
      <c r="E75" s="36"/>
      <c r="F75" s="36"/>
    </row>
    <row r="76" spans="1:6" ht="19.5">
      <c r="A76" s="63">
        <v>6</v>
      </c>
      <c r="B76" s="64" t="s">
        <v>167</v>
      </c>
      <c r="C76" s="74">
        <v>36000000</v>
      </c>
      <c r="D76" s="69"/>
      <c r="E76" s="36"/>
      <c r="F76" s="36"/>
    </row>
    <row r="77" spans="1:6" ht="19.5">
      <c r="A77" s="63">
        <v>49</v>
      </c>
      <c r="B77" s="64" t="s">
        <v>128</v>
      </c>
      <c r="C77" s="65">
        <f>163845000+166430000</f>
        <v>330275000</v>
      </c>
      <c r="D77" s="65">
        <v>160085200</v>
      </c>
      <c r="E77" s="36"/>
      <c r="F77" s="36"/>
    </row>
    <row r="78" spans="1:6" ht="21">
      <c r="A78" s="59">
        <v>7050</v>
      </c>
      <c r="B78" s="30" t="s">
        <v>129</v>
      </c>
      <c r="C78" s="31">
        <f>SUM(C79)</f>
        <v>50000000</v>
      </c>
      <c r="D78" s="31">
        <f>SUM(D79)</f>
        <v>7000000</v>
      </c>
      <c r="E78" s="36"/>
      <c r="F78" s="36"/>
    </row>
    <row r="79" spans="1:6" ht="19.5">
      <c r="A79" s="63">
        <v>7053</v>
      </c>
      <c r="B79" s="36" t="s">
        <v>130</v>
      </c>
      <c r="C79" s="65">
        <v>50000000</v>
      </c>
      <c r="D79" s="65">
        <v>7000000</v>
      </c>
      <c r="E79" s="36"/>
      <c r="F79" s="36"/>
    </row>
    <row r="80" spans="1:6" ht="21">
      <c r="A80" s="59">
        <v>7750</v>
      </c>
      <c r="B80" s="60" t="s">
        <v>128</v>
      </c>
      <c r="C80" s="73">
        <f>SUM(C81:C84)</f>
        <v>109650000</v>
      </c>
      <c r="D80" s="73">
        <f>SUM(D81:D83)</f>
        <v>457600</v>
      </c>
      <c r="E80" s="36"/>
      <c r="F80" s="36"/>
    </row>
    <row r="81" spans="1:6" ht="18.75" customHeight="1">
      <c r="A81" s="63">
        <v>56</v>
      </c>
      <c r="B81" s="36" t="s">
        <v>131</v>
      </c>
      <c r="C81" s="69">
        <v>8000000</v>
      </c>
      <c r="D81" s="65">
        <v>457600</v>
      </c>
      <c r="E81" s="36"/>
      <c r="F81" s="36"/>
    </row>
    <row r="82" spans="1:6" ht="18.75" customHeight="1">
      <c r="A82" s="63">
        <v>57</v>
      </c>
      <c r="B82" s="36" t="s">
        <v>132</v>
      </c>
      <c r="C82" s="69">
        <v>25000000</v>
      </c>
      <c r="D82" s="74"/>
      <c r="E82" s="36"/>
      <c r="F82" s="36"/>
    </row>
    <row r="83" spans="1:6" s="25" customFormat="1" ht="19.5">
      <c r="A83" s="63">
        <v>64</v>
      </c>
      <c r="B83" s="64" t="s">
        <v>168</v>
      </c>
      <c r="C83" s="69">
        <v>23200000</v>
      </c>
      <c r="D83" s="74"/>
      <c r="E83" s="30"/>
      <c r="F83" s="30"/>
    </row>
    <row r="84" spans="1:6" ht="21">
      <c r="A84" s="63">
        <v>99</v>
      </c>
      <c r="B84" s="64" t="s">
        <v>128</v>
      </c>
      <c r="C84" s="69">
        <v>53450000</v>
      </c>
      <c r="D84" s="73">
        <f>SUM(D85)</f>
        <v>0</v>
      </c>
      <c r="E84" s="36"/>
      <c r="F84" s="36"/>
    </row>
    <row r="85" spans="1:6" ht="42">
      <c r="A85" s="59">
        <v>7850</v>
      </c>
      <c r="B85" s="75" t="s">
        <v>134</v>
      </c>
      <c r="C85" s="73">
        <f>SUM(C86)</f>
        <v>600000</v>
      </c>
      <c r="D85" s="65"/>
      <c r="E85" s="36"/>
      <c r="F85" s="89"/>
    </row>
    <row r="86" spans="1:6" s="25" customFormat="1" ht="19.5">
      <c r="A86" s="63">
        <v>99</v>
      </c>
      <c r="B86" s="64" t="s">
        <v>135</v>
      </c>
      <c r="C86" s="90">
        <v>600000</v>
      </c>
      <c r="D86" s="31"/>
      <c r="E86" s="30"/>
      <c r="F86" s="30"/>
    </row>
    <row r="87" spans="1:6" ht="21">
      <c r="A87" s="59"/>
      <c r="B87" s="59" t="s">
        <v>136</v>
      </c>
      <c r="C87" s="31">
        <f>C85+C80+C78+C73+C71+C61+C55+C50+C47+C42+C38+C34+C31+C26+C19+C15+C17+C24</f>
        <v>9468575467</v>
      </c>
      <c r="D87" s="31">
        <f>D85+D80+D78+D73+D71+D61+D55+D50+D47+D42+D38+D34+D31+D26+D19+D15+D17+D24</f>
        <v>2210476822</v>
      </c>
      <c r="E87" s="36"/>
      <c r="F87" s="36"/>
    </row>
    <row r="88" spans="1:6" s="25" customFormat="1" ht="21">
      <c r="A88" s="59" t="s">
        <v>137</v>
      </c>
      <c r="B88" s="29" t="s">
        <v>138</v>
      </c>
      <c r="C88" s="76">
        <f>C89+C93+C99</f>
        <v>0</v>
      </c>
      <c r="D88" s="76">
        <f>SUM(D89:D91)</f>
        <v>0</v>
      </c>
      <c r="E88" s="30"/>
      <c r="F88" s="30"/>
    </row>
    <row r="89" spans="1:6" ht="21" hidden="1">
      <c r="A89" s="59">
        <v>6000</v>
      </c>
      <c r="B89" s="60" t="s">
        <v>67</v>
      </c>
      <c r="C89" s="70">
        <f>SUM(C90:C94)</f>
        <v>0</v>
      </c>
      <c r="D89" s="77"/>
      <c r="E89" s="36"/>
      <c r="F89" s="36"/>
    </row>
    <row r="90" spans="1:6" ht="19.5" hidden="1">
      <c r="A90" s="63">
        <v>1</v>
      </c>
      <c r="B90" s="64" t="s">
        <v>68</v>
      </c>
      <c r="C90" s="69"/>
      <c r="D90" s="77"/>
      <c r="E90" s="36"/>
      <c r="F90" s="36"/>
    </row>
    <row r="91" spans="1:6" ht="19.5" hidden="1">
      <c r="A91" s="63">
        <v>3</v>
      </c>
      <c r="B91" s="36" t="s">
        <v>139</v>
      </c>
      <c r="C91" s="69"/>
      <c r="D91" s="77"/>
      <c r="E91" s="36"/>
      <c r="F91" s="36"/>
    </row>
    <row r="92" spans="1:6" ht="21" hidden="1">
      <c r="A92" s="63">
        <v>51</v>
      </c>
      <c r="B92" s="67" t="s">
        <v>140</v>
      </c>
      <c r="C92" s="69"/>
      <c r="D92" s="76">
        <f>SUM(D93:D97)</f>
        <v>0</v>
      </c>
      <c r="E92" s="36"/>
      <c r="F92" s="36"/>
    </row>
    <row r="93" spans="1:6" s="25" customFormat="1" ht="21" hidden="1">
      <c r="A93" s="59">
        <v>6100</v>
      </c>
      <c r="B93" s="60" t="s">
        <v>71</v>
      </c>
      <c r="C93" s="69"/>
      <c r="D93" s="77"/>
      <c r="E93" s="30"/>
      <c r="F93" s="30"/>
    </row>
    <row r="94" spans="1:6" s="25" customFormat="1" ht="19.5" hidden="1">
      <c r="A94" s="63">
        <v>1</v>
      </c>
      <c r="B94" s="64" t="s">
        <v>72</v>
      </c>
      <c r="C94" s="69"/>
      <c r="D94" s="77"/>
      <c r="E94" s="30"/>
      <c r="F94" s="30"/>
    </row>
    <row r="95" spans="1:6" ht="21" hidden="1">
      <c r="A95" s="63">
        <v>12</v>
      </c>
      <c r="B95" s="64" t="s">
        <v>73</v>
      </c>
      <c r="C95" s="70">
        <f>SUM(C96:C99)</f>
        <v>0</v>
      </c>
      <c r="D95" s="77"/>
      <c r="E95" s="36"/>
      <c r="F95" s="36"/>
    </row>
    <row r="96" spans="1:6" s="25" customFormat="1" ht="19.5" hidden="1">
      <c r="A96" s="63">
        <v>13</v>
      </c>
      <c r="B96" s="64" t="s">
        <v>74</v>
      </c>
      <c r="C96" s="69"/>
      <c r="D96" s="77"/>
      <c r="E96" s="30"/>
      <c r="F96" s="30"/>
    </row>
    <row r="97" spans="1:6" ht="21" customHeight="1" hidden="1">
      <c r="A97" s="63">
        <v>15</v>
      </c>
      <c r="B97" s="64" t="s">
        <v>141</v>
      </c>
      <c r="C97" s="69"/>
      <c r="D97" s="77"/>
      <c r="E97" s="36"/>
      <c r="F97" s="36"/>
    </row>
    <row r="98" spans="1:6" s="25" customFormat="1" ht="21" customHeight="1" hidden="1">
      <c r="A98" s="63">
        <v>49</v>
      </c>
      <c r="B98" s="64" t="s">
        <v>135</v>
      </c>
      <c r="C98" s="69"/>
      <c r="D98" s="76">
        <f>SUM(D99:D102)</f>
        <v>0</v>
      </c>
      <c r="E98" s="30"/>
      <c r="F98" s="30"/>
    </row>
    <row r="99" spans="1:6" ht="21" customHeight="1" hidden="1">
      <c r="A99" s="59">
        <v>6300</v>
      </c>
      <c r="B99" s="60" t="s">
        <v>77</v>
      </c>
      <c r="C99" s="69"/>
      <c r="D99" s="78"/>
      <c r="E99" s="36"/>
      <c r="F99" s="36"/>
    </row>
    <row r="100" spans="1:6" ht="21" hidden="1">
      <c r="A100" s="63">
        <v>1</v>
      </c>
      <c r="B100" s="64" t="s">
        <v>78</v>
      </c>
      <c r="C100" s="70"/>
      <c r="D100" s="78"/>
      <c r="E100" s="36"/>
      <c r="F100" s="36"/>
    </row>
    <row r="101" spans="1:6" s="25" customFormat="1" ht="21" hidden="1">
      <c r="A101" s="63">
        <v>2</v>
      </c>
      <c r="B101" s="64" t="s">
        <v>79</v>
      </c>
      <c r="C101" s="79"/>
      <c r="D101" s="78"/>
      <c r="E101" s="30"/>
      <c r="F101" s="30"/>
    </row>
    <row r="102" spans="1:6" ht="21" hidden="1">
      <c r="A102" s="63">
        <v>3</v>
      </c>
      <c r="B102" s="64" t="s">
        <v>80</v>
      </c>
      <c r="C102" s="70"/>
      <c r="D102" s="78"/>
      <c r="E102" s="36"/>
      <c r="F102" s="89"/>
    </row>
    <row r="103" spans="1:6" s="25" customFormat="1" ht="21" hidden="1">
      <c r="A103" s="63">
        <v>4</v>
      </c>
      <c r="B103" s="64" t="s">
        <v>81</v>
      </c>
      <c r="C103" s="70"/>
      <c r="D103" s="76"/>
      <c r="E103" s="30"/>
      <c r="F103" s="30"/>
    </row>
    <row r="104" spans="1:6" s="25" customFormat="1" ht="21" customHeight="1" hidden="1">
      <c r="A104" s="59"/>
      <c r="B104" s="59" t="s">
        <v>136</v>
      </c>
      <c r="C104" s="76">
        <f>C88</f>
        <v>0</v>
      </c>
      <c r="D104" s="79">
        <f>D99+D93+D89</f>
        <v>0</v>
      </c>
      <c r="E104" s="30"/>
      <c r="F104" s="30"/>
    </row>
    <row r="105" spans="1:6" s="25" customFormat="1" ht="21" customHeight="1">
      <c r="A105" s="59" t="s">
        <v>169</v>
      </c>
      <c r="B105" s="30" t="s">
        <v>143</v>
      </c>
      <c r="C105" s="79">
        <f>C106+C111+C113+C116+C119+C121+C123+C125+C128</f>
        <v>4775687066</v>
      </c>
      <c r="D105" s="79">
        <f>D106+D111+D113+D116+D119+D121+D123+D125+D128</f>
        <v>39569430</v>
      </c>
      <c r="E105" s="30"/>
      <c r="F105" s="30"/>
    </row>
    <row r="106" spans="1:6" ht="21" customHeight="1" hidden="1">
      <c r="A106" s="59">
        <v>6300</v>
      </c>
      <c r="B106" s="60" t="s">
        <v>77</v>
      </c>
      <c r="C106" s="70">
        <f>SUM(C107:C110)</f>
        <v>0</v>
      </c>
      <c r="D106" s="70">
        <f>SUM(D107:D110)</f>
        <v>0</v>
      </c>
      <c r="E106" s="36"/>
      <c r="F106" s="36"/>
    </row>
    <row r="107" spans="1:6" ht="19.5" hidden="1">
      <c r="A107" s="63">
        <v>1</v>
      </c>
      <c r="B107" s="64" t="s">
        <v>78</v>
      </c>
      <c r="C107" s="74"/>
      <c r="D107" s="4"/>
      <c r="E107" s="36"/>
      <c r="F107" s="36"/>
    </row>
    <row r="108" spans="1:6" ht="19.5" hidden="1">
      <c r="A108" s="63">
        <v>2</v>
      </c>
      <c r="B108" s="64" t="s">
        <v>79</v>
      </c>
      <c r="C108" s="74"/>
      <c r="D108" s="4"/>
      <c r="E108" s="36"/>
      <c r="F108" s="36"/>
    </row>
    <row r="109" spans="1:6" s="25" customFormat="1" ht="21" hidden="1">
      <c r="A109" s="63">
        <v>3</v>
      </c>
      <c r="B109" s="64" t="s">
        <v>80</v>
      </c>
      <c r="C109" s="73"/>
      <c r="D109" s="4"/>
      <c r="E109" s="30"/>
      <c r="F109" s="30"/>
    </row>
    <row r="110" spans="1:6" s="25" customFormat="1" ht="19.5" hidden="1">
      <c r="A110" s="63">
        <v>4</v>
      </c>
      <c r="B110" s="64" t="s">
        <v>81</v>
      </c>
      <c r="C110" s="74"/>
      <c r="D110" s="4"/>
      <c r="E110" s="30"/>
      <c r="F110" s="30"/>
    </row>
    <row r="111" spans="1:6" s="25" customFormat="1" ht="21">
      <c r="A111" s="59">
        <v>6400</v>
      </c>
      <c r="B111" s="59" t="s">
        <v>144</v>
      </c>
      <c r="C111" s="80">
        <f>SUM(C112)</f>
        <v>3954207502</v>
      </c>
      <c r="D111" s="80">
        <f>SUM(D112)</f>
        <v>33581430</v>
      </c>
      <c r="E111" s="30"/>
      <c r="F111" s="30"/>
    </row>
    <row r="112" spans="1:6" ht="19.5">
      <c r="A112" s="63">
        <v>49</v>
      </c>
      <c r="B112" s="64" t="s">
        <v>145</v>
      </c>
      <c r="C112" s="74">
        <f>300000000+3654207502</f>
        <v>3954207502</v>
      </c>
      <c r="D112" s="4">
        <v>33581430</v>
      </c>
      <c r="E112" s="36"/>
      <c r="F112" s="36"/>
    </row>
    <row r="113" spans="1:6" ht="21">
      <c r="A113" s="59">
        <v>6550</v>
      </c>
      <c r="B113" s="30" t="s">
        <v>146</v>
      </c>
      <c r="C113" s="80">
        <f>SUM(C114:C115)</f>
        <v>82579564</v>
      </c>
      <c r="D113" s="80">
        <f>SUM(D114:D115)</f>
        <v>0</v>
      </c>
      <c r="E113" s="36"/>
      <c r="F113" s="36"/>
    </row>
    <row r="114" spans="1:6" ht="21">
      <c r="A114" s="63">
        <v>52</v>
      </c>
      <c r="B114" s="64" t="s">
        <v>91</v>
      </c>
      <c r="C114" s="73"/>
      <c r="D114" s="81"/>
      <c r="E114" s="36"/>
      <c r="F114" s="36"/>
    </row>
    <row r="115" spans="1:6" ht="72">
      <c r="A115" s="63">
        <v>99</v>
      </c>
      <c r="B115" s="82" t="s">
        <v>147</v>
      </c>
      <c r="C115" s="74">
        <v>82579564</v>
      </c>
      <c r="D115" s="81"/>
      <c r="E115" s="36"/>
      <c r="F115" s="36"/>
    </row>
    <row r="116" spans="1:6" ht="21">
      <c r="A116" s="59">
        <v>6750</v>
      </c>
      <c r="B116" s="29" t="s">
        <v>148</v>
      </c>
      <c r="C116" s="80">
        <f>SUM(C117:C118)</f>
        <v>50000000</v>
      </c>
      <c r="D116" s="80">
        <f>SUM(D117:D118)</f>
        <v>0</v>
      </c>
      <c r="E116" s="36"/>
      <c r="F116" s="36"/>
    </row>
    <row r="117" spans="1:6" ht="19.5" hidden="1">
      <c r="A117" s="63">
        <v>57</v>
      </c>
      <c r="B117" s="72" t="s">
        <v>109</v>
      </c>
      <c r="C117" s="74"/>
      <c r="D117" s="81"/>
      <c r="E117" s="36"/>
      <c r="F117" s="36"/>
    </row>
    <row r="118" spans="1:6" ht="19.5">
      <c r="A118" s="63">
        <v>58</v>
      </c>
      <c r="B118" s="36" t="s">
        <v>149</v>
      </c>
      <c r="C118" s="74">
        <v>50000000</v>
      </c>
      <c r="D118" s="81"/>
      <c r="E118" s="36"/>
      <c r="F118" s="36"/>
    </row>
    <row r="119" spans="1:6" s="25" customFormat="1" ht="21" hidden="1">
      <c r="A119" s="59">
        <v>6900</v>
      </c>
      <c r="B119" s="60" t="s">
        <v>112</v>
      </c>
      <c r="C119" s="31">
        <f>SUM(C120)</f>
        <v>0</v>
      </c>
      <c r="D119" s="80">
        <f>D120</f>
        <v>0</v>
      </c>
      <c r="E119" s="30"/>
      <c r="F119" s="30"/>
    </row>
    <row r="120" spans="1:6" ht="19.5" hidden="1">
      <c r="A120" s="63">
        <v>49</v>
      </c>
      <c r="B120" s="36" t="s">
        <v>150</v>
      </c>
      <c r="C120" s="90"/>
      <c r="D120" s="81"/>
      <c r="E120" s="36"/>
      <c r="F120" s="36"/>
    </row>
    <row r="121" spans="1:6" s="25" customFormat="1" ht="21" hidden="1">
      <c r="A121" s="59">
        <v>6950</v>
      </c>
      <c r="B121" s="30" t="s">
        <v>122</v>
      </c>
      <c r="C121" s="31">
        <f>SUM(C122)</f>
        <v>0</v>
      </c>
      <c r="D121" s="80">
        <f>D122</f>
        <v>0</v>
      </c>
      <c r="E121" s="31">
        <f>SUM(E123)</f>
        <v>0</v>
      </c>
      <c r="F121" s="30"/>
    </row>
    <row r="122" spans="1:6" ht="19.5" hidden="1">
      <c r="A122" s="63">
        <v>6956</v>
      </c>
      <c r="B122" s="36" t="s">
        <v>123</v>
      </c>
      <c r="C122" s="65"/>
      <c r="D122" s="81"/>
      <c r="E122" s="36"/>
      <c r="F122" s="36"/>
    </row>
    <row r="123" spans="1:6" ht="18">
      <c r="A123" s="29">
        <v>7000</v>
      </c>
      <c r="B123" s="30" t="s">
        <v>124</v>
      </c>
      <c r="C123" s="31">
        <f>SUM(C124)</f>
        <v>1800000</v>
      </c>
      <c r="D123" s="31">
        <f>SUM(D124)</f>
        <v>1800000</v>
      </c>
      <c r="E123" s="36"/>
      <c r="F123" s="36"/>
    </row>
    <row r="124" spans="1:6" ht="18">
      <c r="A124" s="35">
        <v>4</v>
      </c>
      <c r="B124" s="36" t="s">
        <v>151</v>
      </c>
      <c r="C124" s="90">
        <v>1800000</v>
      </c>
      <c r="D124" s="65">
        <v>1800000</v>
      </c>
      <c r="E124" s="36"/>
      <c r="F124" s="36"/>
    </row>
    <row r="125" spans="1:6" ht="18">
      <c r="A125" s="29">
        <v>7750</v>
      </c>
      <c r="B125" s="30" t="s">
        <v>15</v>
      </c>
      <c r="C125" s="31">
        <f>SUM(C126:C127)</f>
        <v>122100000</v>
      </c>
      <c r="D125" s="31">
        <f>SUM(D126:D127)</f>
        <v>4188000</v>
      </c>
      <c r="E125" s="36"/>
      <c r="F125" s="36"/>
    </row>
    <row r="126" spans="1:6" ht="18">
      <c r="A126" s="35">
        <v>53</v>
      </c>
      <c r="B126" s="36" t="s">
        <v>155</v>
      </c>
      <c r="C126" s="84"/>
      <c r="D126" s="65">
        <v>4188000</v>
      </c>
      <c r="E126" s="36"/>
      <c r="F126" s="36"/>
    </row>
    <row r="127" spans="1:6" ht="18">
      <c r="A127" s="35">
        <v>99</v>
      </c>
      <c r="B127" s="36" t="s">
        <v>152</v>
      </c>
      <c r="C127" s="90">
        <v>122100000</v>
      </c>
      <c r="D127" s="65"/>
      <c r="E127" s="36"/>
      <c r="F127" s="36"/>
    </row>
    <row r="128" spans="1:6" s="25" customFormat="1" ht="17.25">
      <c r="A128" s="83">
        <v>8000</v>
      </c>
      <c r="B128" s="34" t="s">
        <v>153</v>
      </c>
      <c r="C128" s="84">
        <f>SUM(C129:C129)</f>
        <v>565000000</v>
      </c>
      <c r="D128" s="84">
        <f>SUM(D129:D129)</f>
        <v>0</v>
      </c>
      <c r="E128" s="30"/>
      <c r="F128" s="30"/>
    </row>
    <row r="129" spans="1:6" ht="18">
      <c r="A129" s="35">
        <v>8006</v>
      </c>
      <c r="B129" s="72" t="s">
        <v>154</v>
      </c>
      <c r="C129" s="65">
        <v>565000000</v>
      </c>
      <c r="D129" s="4"/>
      <c r="E129" s="36"/>
      <c r="F129" s="36"/>
    </row>
    <row r="130" spans="1:6" ht="21">
      <c r="A130" s="30"/>
      <c r="B130" s="59" t="s">
        <v>136</v>
      </c>
      <c r="C130" s="32">
        <f>C105</f>
        <v>4775687066</v>
      </c>
      <c r="D130" s="32">
        <f>D105</f>
        <v>39569430</v>
      </c>
      <c r="E130" s="91"/>
      <c r="F130" s="91"/>
    </row>
    <row r="131" spans="1:6" ht="21">
      <c r="A131" s="30"/>
      <c r="B131" s="59" t="s">
        <v>136</v>
      </c>
      <c r="C131" s="32">
        <f>C14+C88+C105</f>
        <v>14244262533</v>
      </c>
      <c r="D131" s="32">
        <f>D14+D88+D105</f>
        <v>2250046252</v>
      </c>
      <c r="E131" s="91"/>
      <c r="F131" s="91"/>
    </row>
    <row r="133" spans="3:6" ht="18">
      <c r="C133" s="92" t="s">
        <v>171</v>
      </c>
      <c r="D133" s="92"/>
      <c r="E133" s="92"/>
      <c r="F133" s="92"/>
    </row>
    <row r="134" spans="2:6" ht="18">
      <c r="B134" s="48" t="s">
        <v>33</v>
      </c>
      <c r="C134" s="92" t="s">
        <v>32</v>
      </c>
      <c r="D134" s="92"/>
      <c r="E134" s="92"/>
      <c r="F134" s="92"/>
    </row>
    <row r="135" spans="2:6" ht="18">
      <c r="B135" s="48"/>
      <c r="C135" s="50"/>
      <c r="D135" s="50"/>
      <c r="E135" s="50"/>
      <c r="F135" s="50"/>
    </row>
    <row r="136" ht="15.75" customHeight="1"/>
    <row r="137" ht="18" hidden="1"/>
    <row r="138" ht="18" hidden="1"/>
    <row r="141" spans="2:6" ht="18">
      <c r="B141" s="48" t="s">
        <v>34</v>
      </c>
      <c r="C141" s="50" t="s">
        <v>53</v>
      </c>
      <c r="D141" s="50"/>
      <c r="E141" s="50"/>
      <c r="F141" s="50"/>
    </row>
  </sheetData>
  <sheetProtection/>
  <mergeCells count="13">
    <mergeCell ref="C133:F133"/>
    <mergeCell ref="C134:F134"/>
    <mergeCell ref="C135:F135"/>
    <mergeCell ref="C141:F141"/>
    <mergeCell ref="A2:F2"/>
    <mergeCell ref="A7:F7"/>
    <mergeCell ref="A8:F8"/>
    <mergeCell ref="A9:F9"/>
    <mergeCell ref="A11:A12"/>
    <mergeCell ref="B11:B12"/>
    <mergeCell ref="C11:C12"/>
    <mergeCell ref="D11:D12"/>
    <mergeCell ref="E11:F11"/>
  </mergeCells>
  <printOptions/>
  <pageMargins left="0.7" right="0.2" top="0.33" bottom="0.2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76">
      <selection activeCell="A23" sqref="A23:IV24"/>
    </sheetView>
  </sheetViews>
  <sheetFormatPr defaultColWidth="9.140625" defaultRowHeight="12.75"/>
  <cols>
    <col min="1" max="1" width="11.140625" style="9" customWidth="1"/>
    <col min="2" max="2" width="56.421875" style="9" customWidth="1"/>
    <col min="3" max="3" width="25.421875" style="9" customWidth="1"/>
    <col min="4" max="4" width="26.00390625" style="9" customWidth="1"/>
    <col min="5" max="5" width="9.140625" style="9" customWidth="1"/>
    <col min="6" max="6" width="13.8515625" style="9" customWidth="1"/>
    <col min="7" max="7" width="19.57421875" style="9" customWidth="1"/>
    <col min="8" max="16384" width="9.140625" style="9" customWidth="1"/>
  </cols>
  <sheetData>
    <row r="1" spans="1:5" ht="18">
      <c r="A1" s="93" t="s">
        <v>173</v>
      </c>
      <c r="B1" s="93"/>
      <c r="C1" s="93"/>
      <c r="D1" s="93"/>
      <c r="E1" s="93"/>
    </row>
    <row r="2" spans="1:2" ht="18">
      <c r="A2" s="94" t="s">
        <v>174</v>
      </c>
      <c r="B2" s="24"/>
    </row>
    <row r="3" spans="1:2" ht="33" customHeight="1">
      <c r="A3" s="94" t="s">
        <v>175</v>
      </c>
      <c r="B3" s="24"/>
    </row>
    <row r="4" spans="1:4" ht="18">
      <c r="A4" s="58" t="s">
        <v>183</v>
      </c>
      <c r="B4" s="58"/>
      <c r="C4" s="58"/>
      <c r="D4" s="58"/>
    </row>
    <row r="5" spans="1:4" ht="18" hidden="1">
      <c r="A5" s="95" t="s">
        <v>176</v>
      </c>
      <c r="B5" s="95"/>
      <c r="C5" s="95"/>
      <c r="D5" s="95"/>
    </row>
    <row r="6" spans="1:4" ht="18">
      <c r="A6" s="96" t="s">
        <v>177</v>
      </c>
      <c r="B6" s="96"/>
      <c r="C6" s="96"/>
      <c r="D6" s="96"/>
    </row>
    <row r="7" spans="1:4" ht="18">
      <c r="A7" s="95" t="s">
        <v>178</v>
      </c>
      <c r="B7" s="95"/>
      <c r="C7" s="95"/>
      <c r="D7" s="95"/>
    </row>
    <row r="9" spans="1:4" ht="18">
      <c r="A9" s="97" t="s">
        <v>179</v>
      </c>
      <c r="B9" s="97" t="s">
        <v>2</v>
      </c>
      <c r="C9" s="97" t="s">
        <v>180</v>
      </c>
      <c r="D9" s="97"/>
    </row>
    <row r="10" spans="1:4" ht="34.5">
      <c r="A10" s="97"/>
      <c r="B10" s="97"/>
      <c r="C10" s="98" t="s">
        <v>181</v>
      </c>
      <c r="D10" s="98" t="s">
        <v>182</v>
      </c>
    </row>
    <row r="11" spans="1:4" ht="27.75" customHeight="1" hidden="1">
      <c r="A11" s="16" t="s">
        <v>11</v>
      </c>
      <c r="B11" s="16" t="s">
        <v>40</v>
      </c>
      <c r="C11" s="16"/>
      <c r="D11" s="16"/>
    </row>
    <row r="12" spans="1:4" ht="27.75" customHeight="1">
      <c r="A12" s="29" t="s">
        <v>11</v>
      </c>
      <c r="B12" s="30" t="s">
        <v>8</v>
      </c>
      <c r="C12" s="32">
        <f>C13+C86+C103</f>
        <v>2250046252</v>
      </c>
      <c r="D12" s="32">
        <f>D13+D86+D103</f>
        <v>2250046252</v>
      </c>
    </row>
    <row r="13" spans="1:4" ht="18">
      <c r="A13" s="29" t="s">
        <v>166</v>
      </c>
      <c r="B13" s="30" t="s">
        <v>66</v>
      </c>
      <c r="C13" s="31">
        <f>C14+C18+C23+C25+C30+C33+C37+C41+C49+C54+C60+C70+C72+C77+C79+C83+C16</f>
        <v>2210476822</v>
      </c>
      <c r="D13" s="31">
        <f>D14+D18+D23+D25+D30+D33+D37+D41+D49+D54+D60+D70+D72+D77+D79+D83+D16</f>
        <v>2210476822</v>
      </c>
    </row>
    <row r="14" spans="1:4" ht="20.25" customHeight="1">
      <c r="A14" s="59">
        <v>6000</v>
      </c>
      <c r="B14" s="60" t="s">
        <v>67</v>
      </c>
      <c r="C14" s="61">
        <f>SUM(C15)</f>
        <v>950943330</v>
      </c>
      <c r="D14" s="61">
        <f>SUM(D15)</f>
        <v>950943330</v>
      </c>
    </row>
    <row r="15" spans="1:4" ht="20.25" customHeight="1">
      <c r="A15" s="63">
        <v>1</v>
      </c>
      <c r="B15" s="64" t="s">
        <v>68</v>
      </c>
      <c r="C15" s="65">
        <v>950943330</v>
      </c>
      <c r="D15" s="65">
        <v>950943330</v>
      </c>
    </row>
    <row r="16" spans="1:4" ht="20.25" customHeight="1">
      <c r="A16" s="59">
        <v>6050</v>
      </c>
      <c r="B16" s="38" t="s">
        <v>69</v>
      </c>
      <c r="C16" s="31">
        <f>SUM(C17)</f>
        <v>53040000</v>
      </c>
      <c r="D16" s="31">
        <f>SUM(D17)</f>
        <v>53040000</v>
      </c>
    </row>
    <row r="17" spans="1:4" ht="20.25" customHeight="1">
      <c r="A17" s="63">
        <v>51</v>
      </c>
      <c r="B17" s="66" t="s">
        <v>70</v>
      </c>
      <c r="C17" s="65">
        <v>53040000</v>
      </c>
      <c r="D17" s="65">
        <v>53040000</v>
      </c>
    </row>
    <row r="18" spans="1:4" ht="20.25" customHeight="1">
      <c r="A18" s="59">
        <v>6100</v>
      </c>
      <c r="B18" s="60" t="s">
        <v>71</v>
      </c>
      <c r="C18" s="61">
        <f>SUM(C19:C22)</f>
        <v>494575020</v>
      </c>
      <c r="D18" s="61">
        <f>SUM(D19:D22)</f>
        <v>494575020</v>
      </c>
    </row>
    <row r="19" spans="1:4" ht="20.25" customHeight="1">
      <c r="A19" s="63">
        <v>1</v>
      </c>
      <c r="B19" s="64" t="s">
        <v>72</v>
      </c>
      <c r="C19" s="4">
        <v>18029000</v>
      </c>
      <c r="D19" s="4">
        <v>18029000</v>
      </c>
    </row>
    <row r="20" spans="1:4" ht="20.25" customHeight="1">
      <c r="A20" s="63">
        <v>12</v>
      </c>
      <c r="B20" s="64" t="s">
        <v>73</v>
      </c>
      <c r="C20" s="4">
        <v>310359720</v>
      </c>
      <c r="D20" s="4">
        <v>310359720</v>
      </c>
    </row>
    <row r="21" spans="1:4" ht="20.25" customHeight="1">
      <c r="A21" s="63">
        <v>13</v>
      </c>
      <c r="B21" s="64" t="s">
        <v>74</v>
      </c>
      <c r="C21" s="4">
        <v>1341000</v>
      </c>
      <c r="D21" s="4">
        <v>1341000</v>
      </c>
    </row>
    <row r="22" spans="1:4" ht="20.25" customHeight="1">
      <c r="A22" s="63">
        <v>15</v>
      </c>
      <c r="B22" s="64" t="s">
        <v>75</v>
      </c>
      <c r="C22" s="4">
        <v>164845300</v>
      </c>
      <c r="D22" s="4">
        <v>164845300</v>
      </c>
    </row>
    <row r="23" spans="1:4" ht="20.25" customHeight="1" hidden="1">
      <c r="A23" s="59">
        <v>6250</v>
      </c>
      <c r="B23" s="30" t="s">
        <v>76</v>
      </c>
      <c r="C23" s="1">
        <f>SUM(C24)</f>
        <v>0</v>
      </c>
      <c r="D23" s="1">
        <f>SUM(D24)</f>
        <v>0</v>
      </c>
    </row>
    <row r="24" spans="1:4" ht="20.25" customHeight="1" hidden="1">
      <c r="A24" s="63">
        <v>6299</v>
      </c>
      <c r="B24" s="36" t="s">
        <v>15</v>
      </c>
      <c r="C24" s="4"/>
      <c r="D24" s="4"/>
    </row>
    <row r="25" spans="1:4" ht="20.25" customHeight="1">
      <c r="A25" s="59">
        <v>6300</v>
      </c>
      <c r="B25" s="60" t="s">
        <v>77</v>
      </c>
      <c r="C25" s="61">
        <f>SUM(C26:C29)</f>
        <v>283523184</v>
      </c>
      <c r="D25" s="61">
        <f>SUM(D26:D29)</f>
        <v>283523184</v>
      </c>
    </row>
    <row r="26" spans="1:4" ht="20.25" customHeight="1">
      <c r="A26" s="63">
        <v>1</v>
      </c>
      <c r="B26" s="64" t="s">
        <v>78</v>
      </c>
      <c r="C26" s="4">
        <v>211134286</v>
      </c>
      <c r="D26" s="4">
        <v>211134286</v>
      </c>
    </row>
    <row r="27" spans="1:4" ht="20.25" customHeight="1">
      <c r="A27" s="63">
        <v>2</v>
      </c>
      <c r="B27" s="64" t="s">
        <v>79</v>
      </c>
      <c r="C27" s="4">
        <v>36194449</v>
      </c>
      <c r="D27" s="4">
        <v>36194449</v>
      </c>
    </row>
    <row r="28" spans="1:4" ht="20.25" customHeight="1">
      <c r="A28" s="63">
        <v>3</v>
      </c>
      <c r="B28" s="64" t="s">
        <v>80</v>
      </c>
      <c r="C28" s="4">
        <v>24129633</v>
      </c>
      <c r="D28" s="4">
        <v>24129633</v>
      </c>
    </row>
    <row r="29" spans="1:4" ht="20.25" customHeight="1">
      <c r="A29" s="63">
        <v>4</v>
      </c>
      <c r="B29" s="64" t="s">
        <v>81</v>
      </c>
      <c r="C29" s="4">
        <v>12064816</v>
      </c>
      <c r="D29" s="4">
        <v>12064816</v>
      </c>
    </row>
    <row r="30" spans="1:4" ht="20.25" customHeight="1">
      <c r="A30" s="59">
        <v>6400</v>
      </c>
      <c r="B30" s="60" t="s">
        <v>82</v>
      </c>
      <c r="C30" s="61">
        <f>SUM(C31:C32)</f>
        <v>63900000</v>
      </c>
      <c r="D30" s="61">
        <f>SUM(D31:D32)</f>
        <v>63900000</v>
      </c>
    </row>
    <row r="31" spans="1:4" ht="20.25" customHeight="1">
      <c r="A31" s="63">
        <v>4</v>
      </c>
      <c r="B31" s="67" t="s">
        <v>83</v>
      </c>
      <c r="C31" s="4">
        <v>63900000</v>
      </c>
      <c r="D31" s="4">
        <v>63900000</v>
      </c>
    </row>
    <row r="32" spans="1:4" ht="20.25" customHeight="1" hidden="1">
      <c r="A32" s="63">
        <v>49</v>
      </c>
      <c r="B32" s="67" t="s">
        <v>84</v>
      </c>
      <c r="C32" s="4"/>
      <c r="D32" s="4"/>
    </row>
    <row r="33" spans="1:4" ht="24" customHeight="1">
      <c r="A33" s="59">
        <v>6500</v>
      </c>
      <c r="B33" s="60" t="s">
        <v>85</v>
      </c>
      <c r="C33" s="61">
        <f>SUM(C34:C36)</f>
        <v>37809934</v>
      </c>
      <c r="D33" s="61">
        <f>SUM(D34:D36)</f>
        <v>37809934</v>
      </c>
    </row>
    <row r="34" spans="1:4" ht="20.25" customHeight="1">
      <c r="A34" s="63">
        <v>1</v>
      </c>
      <c r="B34" s="64" t="s">
        <v>86</v>
      </c>
      <c r="C34" s="4">
        <v>37809934</v>
      </c>
      <c r="D34" s="4">
        <v>37809934</v>
      </c>
    </row>
    <row r="35" spans="1:2" ht="20.25" customHeight="1" hidden="1">
      <c r="A35" s="63">
        <v>3</v>
      </c>
      <c r="B35" s="64" t="s">
        <v>87</v>
      </c>
    </row>
    <row r="36" spans="1:4" ht="20.25" customHeight="1" hidden="1">
      <c r="A36" s="63">
        <v>4</v>
      </c>
      <c r="B36" s="64" t="s">
        <v>88</v>
      </c>
      <c r="C36" s="68"/>
      <c r="D36" s="68"/>
    </row>
    <row r="37" spans="1:4" ht="20.25" customHeight="1">
      <c r="A37" s="59">
        <v>6550</v>
      </c>
      <c r="B37" s="60" t="s">
        <v>89</v>
      </c>
      <c r="C37" s="61">
        <f>SUM(C38:C40)</f>
        <v>68452154</v>
      </c>
      <c r="D37" s="61">
        <f>SUM(D38:D40)</f>
        <v>68452154</v>
      </c>
    </row>
    <row r="38" spans="1:4" ht="20.25" customHeight="1">
      <c r="A38" s="63">
        <v>51</v>
      </c>
      <c r="B38" s="64" t="s">
        <v>90</v>
      </c>
      <c r="C38" s="69">
        <v>16335151</v>
      </c>
      <c r="D38" s="69">
        <v>16335151</v>
      </c>
    </row>
    <row r="39" spans="1:4" ht="20.25" customHeight="1" hidden="1">
      <c r="A39" s="63">
        <v>52</v>
      </c>
      <c r="B39" s="64" t="s">
        <v>91</v>
      </c>
      <c r="C39" s="69"/>
      <c r="D39" s="69"/>
    </row>
    <row r="40" spans="1:4" ht="20.25" customHeight="1">
      <c r="A40" s="63">
        <v>99</v>
      </c>
      <c r="B40" s="64" t="s">
        <v>92</v>
      </c>
      <c r="C40" s="69">
        <v>52117003</v>
      </c>
      <c r="D40" s="69">
        <v>52117003</v>
      </c>
    </row>
    <row r="41" spans="1:4" ht="20.25" customHeight="1">
      <c r="A41" s="59">
        <v>6600</v>
      </c>
      <c r="B41" s="60" t="s">
        <v>93</v>
      </c>
      <c r="C41" s="70">
        <f>SUM(C42:C45)</f>
        <v>5886000</v>
      </c>
      <c r="D41" s="70">
        <f>SUM(D42:D45)</f>
        <v>5886000</v>
      </c>
    </row>
    <row r="42" spans="1:4" ht="21.75" customHeight="1">
      <c r="A42" s="63">
        <v>1</v>
      </c>
      <c r="B42" s="64" t="s">
        <v>94</v>
      </c>
      <c r="C42" s="65">
        <v>66000</v>
      </c>
      <c r="D42" s="65">
        <v>66000</v>
      </c>
    </row>
    <row r="43" spans="1:4" ht="20.25" customHeight="1">
      <c r="A43" s="63">
        <v>5</v>
      </c>
      <c r="B43" s="64" t="s">
        <v>95</v>
      </c>
      <c r="C43" s="65">
        <v>4620000</v>
      </c>
      <c r="D43" s="65">
        <v>4620000</v>
      </c>
    </row>
    <row r="44" spans="1:4" ht="20.25" customHeight="1" hidden="1">
      <c r="A44" s="63">
        <v>18</v>
      </c>
      <c r="B44" s="64" t="s">
        <v>96</v>
      </c>
      <c r="C44" s="65"/>
      <c r="D44" s="65"/>
    </row>
    <row r="45" spans="1:4" ht="20.25" customHeight="1">
      <c r="A45" s="63">
        <v>49</v>
      </c>
      <c r="B45" s="64" t="s">
        <v>97</v>
      </c>
      <c r="C45" s="69">
        <v>1200000</v>
      </c>
      <c r="D45" s="69">
        <v>1200000</v>
      </c>
    </row>
    <row r="46" spans="1:4" ht="19.5" customHeight="1" hidden="1">
      <c r="A46" s="59">
        <v>6650</v>
      </c>
      <c r="B46" s="60" t="s">
        <v>98</v>
      </c>
      <c r="C46" s="70">
        <f>SUM(C47:C48)</f>
        <v>0</v>
      </c>
      <c r="D46" s="70">
        <f>SUM(D47:D48)</f>
        <v>0</v>
      </c>
    </row>
    <row r="47" spans="1:4" ht="19.5" customHeight="1" hidden="1">
      <c r="A47" s="63">
        <v>57</v>
      </c>
      <c r="B47" s="71" t="s">
        <v>99</v>
      </c>
      <c r="C47" s="69"/>
      <c r="D47" s="69"/>
    </row>
    <row r="48" spans="1:4" ht="21" customHeight="1" hidden="1">
      <c r="A48" s="63">
        <v>99</v>
      </c>
      <c r="B48" s="71" t="s">
        <v>100</v>
      </c>
      <c r="C48" s="69"/>
      <c r="D48" s="69"/>
    </row>
    <row r="49" spans="1:4" ht="19.5" customHeight="1">
      <c r="A49" s="59">
        <v>6700</v>
      </c>
      <c r="B49" s="60" t="s">
        <v>101</v>
      </c>
      <c r="C49" s="70">
        <f>SUM(C50:C53)</f>
        <v>3000000</v>
      </c>
      <c r="D49" s="70">
        <f>SUM(D50:D53)</f>
        <v>3000000</v>
      </c>
    </row>
    <row r="50" spans="1:7" ht="19.5" customHeight="1" hidden="1">
      <c r="A50" s="63">
        <v>1</v>
      </c>
      <c r="B50" s="64" t="s">
        <v>102</v>
      </c>
      <c r="C50" s="69"/>
      <c r="D50" s="69"/>
      <c r="F50" s="10"/>
      <c r="G50" s="10"/>
    </row>
    <row r="51" spans="1:4" ht="19.5" customHeight="1" hidden="1">
      <c r="A51" s="63">
        <v>2</v>
      </c>
      <c r="B51" s="64" t="s">
        <v>103</v>
      </c>
      <c r="C51" s="69"/>
      <c r="D51" s="69"/>
    </row>
    <row r="52" spans="1:4" ht="19.5" customHeight="1" hidden="1">
      <c r="A52" s="63">
        <v>3</v>
      </c>
      <c r="B52" s="64" t="s">
        <v>104</v>
      </c>
      <c r="C52" s="69"/>
      <c r="D52" s="69"/>
    </row>
    <row r="53" spans="1:4" ht="19.5">
      <c r="A53" s="63">
        <v>4</v>
      </c>
      <c r="B53" s="64" t="s">
        <v>105</v>
      </c>
      <c r="C53" s="65">
        <v>3000000</v>
      </c>
      <c r="D53" s="65">
        <v>3000000</v>
      </c>
    </row>
    <row r="54" spans="1:4" ht="19.5" customHeight="1">
      <c r="A54" s="59">
        <v>6750</v>
      </c>
      <c r="B54" s="60" t="s">
        <v>106</v>
      </c>
      <c r="C54" s="70">
        <f>SUM(C55:C59)</f>
        <v>51434000</v>
      </c>
      <c r="D54" s="70">
        <f>SUM(D55:D59)</f>
        <v>51434000</v>
      </c>
    </row>
    <row r="55" spans="1:6" ht="19.5" customHeight="1" hidden="1">
      <c r="A55" s="63">
        <v>51</v>
      </c>
      <c r="B55" s="67" t="s">
        <v>107</v>
      </c>
      <c r="C55" s="69"/>
      <c r="D55" s="69"/>
      <c r="F55" s="99"/>
    </row>
    <row r="56" spans="1:6" ht="19.5" hidden="1">
      <c r="A56" s="63">
        <v>54</v>
      </c>
      <c r="B56" s="71" t="s">
        <v>108</v>
      </c>
      <c r="C56" s="65"/>
      <c r="D56" s="65"/>
      <c r="F56" s="99"/>
    </row>
    <row r="57" spans="1:6" ht="19.5" customHeight="1">
      <c r="A57" s="63">
        <v>57</v>
      </c>
      <c r="B57" s="72" t="s">
        <v>109</v>
      </c>
      <c r="C57" s="65">
        <v>19624000</v>
      </c>
      <c r="D57" s="65">
        <v>19624000</v>
      </c>
      <c r="F57" s="47"/>
    </row>
    <row r="58" spans="1:6" ht="20.25" customHeight="1" hidden="1">
      <c r="A58" s="63">
        <v>58</v>
      </c>
      <c r="B58" s="67" t="s">
        <v>110</v>
      </c>
      <c r="C58" s="69"/>
      <c r="D58" s="69"/>
      <c r="F58" s="47"/>
    </row>
    <row r="59" spans="1:6" ht="19.5">
      <c r="A59" s="63">
        <v>99</v>
      </c>
      <c r="B59" s="67" t="s">
        <v>111</v>
      </c>
      <c r="C59" s="69">
        <v>31810000</v>
      </c>
      <c r="D59" s="69">
        <v>31810000</v>
      </c>
      <c r="F59" s="99"/>
    </row>
    <row r="60" spans="1:4" ht="19.5" customHeight="1">
      <c r="A60" s="59">
        <v>6900</v>
      </c>
      <c r="B60" s="60" t="s">
        <v>112</v>
      </c>
      <c r="C60" s="70">
        <f>SUM(C61:C69)</f>
        <v>26070400</v>
      </c>
      <c r="D60" s="70">
        <f>SUM(D61:D69)</f>
        <v>26070400</v>
      </c>
    </row>
    <row r="61" spans="1:7" ht="19.5" customHeight="1" hidden="1">
      <c r="A61" s="63">
        <v>6</v>
      </c>
      <c r="B61" s="36" t="s">
        <v>113</v>
      </c>
      <c r="C61" s="69"/>
      <c r="D61" s="69"/>
      <c r="F61" s="100"/>
      <c r="G61" s="47"/>
    </row>
    <row r="62" spans="1:7" ht="19.5" customHeight="1" hidden="1">
      <c r="A62" s="63">
        <v>7</v>
      </c>
      <c r="B62" s="64" t="s">
        <v>114</v>
      </c>
      <c r="C62" s="69"/>
      <c r="D62" s="69"/>
      <c r="F62" s="99"/>
      <c r="G62" s="47"/>
    </row>
    <row r="63" spans="1:7" ht="19.5" hidden="1">
      <c r="A63" s="63">
        <v>8</v>
      </c>
      <c r="B63" s="36" t="s">
        <v>115</v>
      </c>
      <c r="C63" s="69"/>
      <c r="D63" s="69"/>
      <c r="F63" s="47"/>
      <c r="G63" s="47"/>
    </row>
    <row r="64" spans="1:7" ht="19.5" customHeight="1">
      <c r="A64" s="63">
        <v>12</v>
      </c>
      <c r="B64" s="64" t="s">
        <v>116</v>
      </c>
      <c r="C64" s="65">
        <v>2500000</v>
      </c>
      <c r="D64" s="65">
        <v>2500000</v>
      </c>
      <c r="F64" s="47"/>
      <c r="G64" s="47"/>
    </row>
    <row r="65" spans="1:7" ht="19.5" customHeight="1">
      <c r="A65" s="63">
        <v>13</v>
      </c>
      <c r="B65" s="36" t="s">
        <v>117</v>
      </c>
      <c r="C65" s="69">
        <v>11550000</v>
      </c>
      <c r="D65" s="69">
        <v>11550000</v>
      </c>
      <c r="F65" s="47"/>
      <c r="G65" s="47"/>
    </row>
    <row r="66" spans="1:7" ht="19.5" customHeight="1" hidden="1">
      <c r="A66" s="63">
        <v>16</v>
      </c>
      <c r="B66" s="64" t="s">
        <v>118</v>
      </c>
      <c r="C66" s="69"/>
      <c r="D66" s="69"/>
      <c r="F66" s="99"/>
      <c r="G66" s="47"/>
    </row>
    <row r="67" spans="1:4" ht="19.5" customHeight="1" hidden="1">
      <c r="A67" s="63">
        <v>17</v>
      </c>
      <c r="B67" s="64" t="s">
        <v>119</v>
      </c>
      <c r="C67" s="69"/>
      <c r="D67" s="69"/>
    </row>
    <row r="68" spans="1:4" s="10" customFormat="1" ht="19.5" hidden="1">
      <c r="A68" s="63">
        <v>21</v>
      </c>
      <c r="B68" s="64" t="s">
        <v>120</v>
      </c>
      <c r="C68" s="69"/>
      <c r="D68" s="69"/>
    </row>
    <row r="69" spans="1:4" ht="21" customHeight="1">
      <c r="A69" s="63">
        <v>49</v>
      </c>
      <c r="B69" s="64" t="s">
        <v>121</v>
      </c>
      <c r="C69" s="69">
        <v>12020400</v>
      </c>
      <c r="D69" s="69">
        <v>12020400</v>
      </c>
    </row>
    <row r="70" spans="1:4" ht="19.5" customHeight="1" hidden="1">
      <c r="A70" s="59">
        <v>6950</v>
      </c>
      <c r="B70" s="30" t="s">
        <v>122</v>
      </c>
      <c r="C70" s="70">
        <f>SUM(C71)</f>
        <v>0</v>
      </c>
      <c r="D70" s="70">
        <f>SUM(D71)</f>
        <v>0</v>
      </c>
    </row>
    <row r="71" spans="1:4" ht="19.5" hidden="1">
      <c r="A71" s="63">
        <v>56</v>
      </c>
      <c r="B71" s="36" t="s">
        <v>123</v>
      </c>
      <c r="C71" s="69"/>
      <c r="D71" s="69"/>
    </row>
    <row r="72" spans="1:4" ht="26.25" customHeight="1">
      <c r="A72" s="59">
        <v>7000</v>
      </c>
      <c r="B72" s="60" t="s">
        <v>124</v>
      </c>
      <c r="C72" s="70">
        <f>SUM(C73:C76)</f>
        <v>164385200</v>
      </c>
      <c r="D72" s="70">
        <f>SUM(D73:D76)</f>
        <v>164385200</v>
      </c>
    </row>
    <row r="73" spans="1:4" ht="19.5" customHeight="1">
      <c r="A73" s="63">
        <v>1</v>
      </c>
      <c r="B73" s="64" t="s">
        <v>125</v>
      </c>
      <c r="C73" s="65">
        <v>4300000</v>
      </c>
      <c r="D73" s="65">
        <v>4300000</v>
      </c>
    </row>
    <row r="74" spans="1:4" ht="19.5" customHeight="1" hidden="1">
      <c r="A74" s="63">
        <v>4</v>
      </c>
      <c r="B74" s="64" t="s">
        <v>126</v>
      </c>
      <c r="C74" s="65"/>
      <c r="D74" s="65"/>
    </row>
    <row r="75" spans="1:4" ht="19.5" customHeight="1" hidden="1">
      <c r="A75" s="63">
        <v>6</v>
      </c>
      <c r="B75" s="64" t="s">
        <v>167</v>
      </c>
      <c r="C75" s="69"/>
      <c r="D75" s="69"/>
    </row>
    <row r="76" spans="1:4" ht="19.5">
      <c r="A76" s="63">
        <v>49</v>
      </c>
      <c r="B76" s="64" t="s">
        <v>128</v>
      </c>
      <c r="C76" s="65">
        <v>160085200</v>
      </c>
      <c r="D76" s="65">
        <v>160085200</v>
      </c>
    </row>
    <row r="77" spans="1:4" ht="21">
      <c r="A77" s="59">
        <v>7050</v>
      </c>
      <c r="B77" s="30" t="s">
        <v>129</v>
      </c>
      <c r="C77" s="31">
        <f>SUM(C78)</f>
        <v>7000000</v>
      </c>
      <c r="D77" s="31">
        <f>SUM(D78)</f>
        <v>7000000</v>
      </c>
    </row>
    <row r="78" spans="1:4" ht="19.5">
      <c r="A78" s="63">
        <v>7053</v>
      </c>
      <c r="B78" s="36" t="s">
        <v>130</v>
      </c>
      <c r="C78" s="65">
        <v>7000000</v>
      </c>
      <c r="D78" s="65">
        <v>7000000</v>
      </c>
    </row>
    <row r="79" spans="1:4" ht="46.5" customHeight="1">
      <c r="A79" s="59">
        <v>7750</v>
      </c>
      <c r="B79" s="60" t="s">
        <v>128</v>
      </c>
      <c r="C79" s="73">
        <f>SUM(C80:C82)</f>
        <v>457600</v>
      </c>
      <c r="D79" s="73">
        <f>SUM(D80:D82)</f>
        <v>457600</v>
      </c>
    </row>
    <row r="80" spans="1:4" ht="19.5">
      <c r="A80" s="63">
        <v>56</v>
      </c>
      <c r="B80" s="36" t="s">
        <v>131</v>
      </c>
      <c r="C80" s="65">
        <v>457600</v>
      </c>
      <c r="D80" s="65">
        <v>457600</v>
      </c>
    </row>
    <row r="81" spans="1:4" ht="19.5" hidden="1">
      <c r="A81" s="63">
        <v>57</v>
      </c>
      <c r="B81" s="36" t="s">
        <v>132</v>
      </c>
      <c r="C81" s="74"/>
      <c r="D81" s="74"/>
    </row>
    <row r="82" spans="1:4" ht="42" customHeight="1" hidden="1">
      <c r="A82" s="63">
        <v>99</v>
      </c>
      <c r="B82" s="64" t="s">
        <v>128</v>
      </c>
      <c r="C82" s="74"/>
      <c r="D82" s="74"/>
    </row>
    <row r="83" spans="1:4" ht="19.5" customHeight="1" hidden="1">
      <c r="A83" s="59">
        <v>7850</v>
      </c>
      <c r="B83" s="75" t="s">
        <v>134</v>
      </c>
      <c r="C83" s="73">
        <f>SUM(C84)</f>
        <v>0</v>
      </c>
      <c r="D83" s="73">
        <f>SUM(D84)</f>
        <v>0</v>
      </c>
    </row>
    <row r="84" spans="1:4" ht="19.5" hidden="1">
      <c r="A84" s="63">
        <v>99</v>
      </c>
      <c r="B84" s="64" t="s">
        <v>135</v>
      </c>
      <c r="C84" s="65"/>
      <c r="D84" s="65"/>
    </row>
    <row r="85" spans="1:4" ht="21">
      <c r="A85" s="59"/>
      <c r="B85" s="59" t="s">
        <v>136</v>
      </c>
      <c r="C85" s="31">
        <f>C14+C16+C18+C23+C25+C30+C33+C37+C41+C46+C54+C60+C70+C72+C77+C79+C83+C49</f>
        <v>2210476822</v>
      </c>
      <c r="D85" s="31">
        <f>D14+D16+D18+D23+D25+D30+D33+D37+D41+D46+D54+D60+D70+D72+D77+D79+D83+D49</f>
        <v>2210476822</v>
      </c>
    </row>
    <row r="86" spans="1:4" ht="21" customHeight="1" hidden="1">
      <c r="A86" s="59" t="s">
        <v>137</v>
      </c>
      <c r="B86" s="29" t="s">
        <v>138</v>
      </c>
      <c r="C86" s="31"/>
      <c r="D86" s="31"/>
    </row>
    <row r="87" spans="1:4" ht="19.5" customHeight="1" hidden="1">
      <c r="A87" s="59">
        <v>6000</v>
      </c>
      <c r="B87" s="60" t="s">
        <v>67</v>
      </c>
      <c r="C87" s="76">
        <f>SUM(C88:C90)</f>
        <v>0</v>
      </c>
      <c r="D87" s="76">
        <f>SUM(D88:D90)</f>
        <v>0</v>
      </c>
    </row>
    <row r="88" spans="1:4" ht="19.5" customHeight="1" hidden="1">
      <c r="A88" s="63">
        <v>1</v>
      </c>
      <c r="B88" s="64" t="s">
        <v>68</v>
      </c>
      <c r="C88" s="77"/>
      <c r="D88" s="77"/>
    </row>
    <row r="89" spans="1:4" ht="19.5" customHeight="1" hidden="1">
      <c r="A89" s="63">
        <v>3</v>
      </c>
      <c r="B89" s="36" t="s">
        <v>139</v>
      </c>
      <c r="C89" s="77"/>
      <c r="D89" s="77"/>
    </row>
    <row r="90" spans="1:4" ht="21" customHeight="1" hidden="1">
      <c r="A90" s="63">
        <v>51</v>
      </c>
      <c r="B90" s="67" t="s">
        <v>140</v>
      </c>
      <c r="C90" s="77"/>
      <c r="D90" s="77"/>
    </row>
    <row r="91" spans="1:4" ht="19.5" customHeight="1" hidden="1">
      <c r="A91" s="59">
        <v>6100</v>
      </c>
      <c r="B91" s="60" t="s">
        <v>71</v>
      </c>
      <c r="C91" s="76">
        <f>SUM(C92:C96)</f>
        <v>0</v>
      </c>
      <c r="D91" s="76">
        <f>SUM(D92:D96)</f>
        <v>0</v>
      </c>
    </row>
    <row r="92" spans="1:4" ht="19.5" customHeight="1" hidden="1">
      <c r="A92" s="63">
        <v>1</v>
      </c>
      <c r="B92" s="64" t="s">
        <v>72</v>
      </c>
      <c r="C92" s="77"/>
      <c r="D92" s="77"/>
    </row>
    <row r="93" spans="1:4" ht="19.5" customHeight="1" hidden="1">
      <c r="A93" s="63">
        <v>12</v>
      </c>
      <c r="B93" s="64" t="s">
        <v>73</v>
      </c>
      <c r="C93" s="77"/>
      <c r="D93" s="77"/>
    </row>
    <row r="94" spans="1:4" ht="19.5" customHeight="1" hidden="1">
      <c r="A94" s="63">
        <v>13</v>
      </c>
      <c r="B94" s="64" t="s">
        <v>74</v>
      </c>
      <c r="C94" s="77"/>
      <c r="D94" s="77"/>
    </row>
    <row r="95" spans="1:4" ht="19.5" customHeight="1" hidden="1">
      <c r="A95" s="63">
        <v>15</v>
      </c>
      <c r="B95" s="64" t="s">
        <v>141</v>
      </c>
      <c r="C95" s="77"/>
      <c r="D95" s="77"/>
    </row>
    <row r="96" spans="1:4" ht="21" customHeight="1" hidden="1">
      <c r="A96" s="63">
        <v>49</v>
      </c>
      <c r="B96" s="64" t="s">
        <v>135</v>
      </c>
      <c r="C96" s="77"/>
      <c r="D96" s="77"/>
    </row>
    <row r="97" spans="1:4" ht="19.5" customHeight="1" hidden="1">
      <c r="A97" s="59">
        <v>6300</v>
      </c>
      <c r="B97" s="60" t="s">
        <v>77</v>
      </c>
      <c r="C97" s="76">
        <f>SUM(C98:C101)</f>
        <v>0</v>
      </c>
      <c r="D97" s="76">
        <f>SUM(D98:D101)</f>
        <v>0</v>
      </c>
    </row>
    <row r="98" spans="1:4" ht="19.5" customHeight="1" hidden="1">
      <c r="A98" s="63">
        <v>1</v>
      </c>
      <c r="B98" s="64" t="s">
        <v>78</v>
      </c>
      <c r="C98" s="78"/>
      <c r="D98" s="78"/>
    </row>
    <row r="99" spans="1:4" ht="19.5" customHeight="1" hidden="1">
      <c r="A99" s="63">
        <v>2</v>
      </c>
      <c r="B99" s="64" t="s">
        <v>79</v>
      </c>
      <c r="C99" s="78"/>
      <c r="D99" s="78"/>
    </row>
    <row r="100" spans="1:4" ht="19.5" customHeight="1" hidden="1">
      <c r="A100" s="63">
        <v>3</v>
      </c>
      <c r="B100" s="64" t="s">
        <v>80</v>
      </c>
      <c r="C100" s="78"/>
      <c r="D100" s="78"/>
    </row>
    <row r="101" spans="1:4" ht="19.5" hidden="1">
      <c r="A101" s="63">
        <v>4</v>
      </c>
      <c r="B101" s="64" t="s">
        <v>81</v>
      </c>
      <c r="C101" s="78"/>
      <c r="D101" s="78"/>
    </row>
    <row r="102" spans="1:4" ht="21" hidden="1">
      <c r="A102" s="59"/>
      <c r="B102" s="59" t="s">
        <v>136</v>
      </c>
      <c r="C102" s="76"/>
      <c r="D102" s="76"/>
    </row>
    <row r="103" spans="1:4" ht="21">
      <c r="A103" s="59" t="s">
        <v>169</v>
      </c>
      <c r="B103" s="30" t="s">
        <v>143</v>
      </c>
      <c r="C103" s="79">
        <f>C104+C109+C111+C114+C117+C119+C121+C123+C126</f>
        <v>39569430</v>
      </c>
      <c r="D103" s="79">
        <f>D104+D109+D111+D114+D117+D119+D121+D123+D126</f>
        <v>39569430</v>
      </c>
    </row>
    <row r="104" spans="1:4" ht="21" hidden="1">
      <c r="A104" s="59">
        <v>6300</v>
      </c>
      <c r="B104" s="60" t="s">
        <v>77</v>
      </c>
      <c r="C104" s="70">
        <f>SUM(C105:C108)</f>
        <v>0</v>
      </c>
      <c r="D104" s="70">
        <f>SUM(D105:D108)</f>
        <v>0</v>
      </c>
    </row>
    <row r="105" spans="1:4" ht="19.5" hidden="1">
      <c r="A105" s="63">
        <v>1</v>
      </c>
      <c r="B105" s="64" t="s">
        <v>78</v>
      </c>
      <c r="C105" s="4"/>
      <c r="D105" s="4"/>
    </row>
    <row r="106" spans="1:4" ht="19.5" hidden="1">
      <c r="A106" s="63">
        <v>2</v>
      </c>
      <c r="B106" s="64" t="s">
        <v>79</v>
      </c>
      <c r="C106" s="4"/>
      <c r="D106" s="4"/>
    </row>
    <row r="107" spans="1:4" ht="19.5" hidden="1">
      <c r="A107" s="63">
        <v>3</v>
      </c>
      <c r="B107" s="64" t="s">
        <v>80</v>
      </c>
      <c r="C107" s="4"/>
      <c r="D107" s="4"/>
    </row>
    <row r="108" spans="1:4" ht="19.5" hidden="1">
      <c r="A108" s="63">
        <v>4</v>
      </c>
      <c r="B108" s="64" t="s">
        <v>81</v>
      </c>
      <c r="C108" s="4"/>
      <c r="D108" s="4"/>
    </row>
    <row r="109" spans="1:4" ht="21">
      <c r="A109" s="59">
        <v>6400</v>
      </c>
      <c r="B109" s="59" t="s">
        <v>144</v>
      </c>
      <c r="C109" s="80">
        <f>SUM(C110)</f>
        <v>33581430</v>
      </c>
      <c r="D109" s="80">
        <f>SUM(D110)</f>
        <v>33581430</v>
      </c>
    </row>
    <row r="110" spans="1:4" ht="19.5">
      <c r="A110" s="63">
        <v>49</v>
      </c>
      <c r="B110" s="64" t="s">
        <v>145</v>
      </c>
      <c r="C110" s="4">
        <v>33581430</v>
      </c>
      <c r="D110" s="4">
        <v>33581430</v>
      </c>
    </row>
    <row r="111" spans="1:4" ht="19.5" customHeight="1" hidden="1">
      <c r="A111" s="59">
        <v>6550</v>
      </c>
      <c r="B111" s="30" t="s">
        <v>146</v>
      </c>
      <c r="C111" s="80">
        <f>SUM(C112:C113)</f>
        <v>0</v>
      </c>
      <c r="D111" s="80">
        <f>SUM(D112:D113)</f>
        <v>0</v>
      </c>
    </row>
    <row r="112" spans="1:4" ht="19.5" hidden="1">
      <c r="A112" s="63">
        <v>52</v>
      </c>
      <c r="B112" s="64" t="s">
        <v>91</v>
      </c>
      <c r="C112" s="81"/>
      <c r="D112" s="81"/>
    </row>
    <row r="113" spans="1:4" ht="72" hidden="1">
      <c r="A113" s="63">
        <v>99</v>
      </c>
      <c r="B113" s="82" t="s">
        <v>147</v>
      </c>
      <c r="C113" s="81"/>
      <c r="D113" s="81"/>
    </row>
    <row r="114" spans="1:4" ht="21" hidden="1">
      <c r="A114" s="59">
        <v>6750</v>
      </c>
      <c r="B114" s="29" t="s">
        <v>148</v>
      </c>
      <c r="C114" s="80">
        <f>SUM(C115:C116)</f>
        <v>0</v>
      </c>
      <c r="D114" s="80">
        <f>SUM(D115:D116)</f>
        <v>0</v>
      </c>
    </row>
    <row r="115" spans="1:4" ht="19.5" customHeight="1" hidden="1">
      <c r="A115" s="63">
        <v>57</v>
      </c>
      <c r="B115" s="72" t="s">
        <v>109</v>
      </c>
      <c r="C115" s="81"/>
      <c r="D115" s="81"/>
    </row>
    <row r="116" spans="1:4" ht="21" customHeight="1" hidden="1">
      <c r="A116" s="63">
        <v>58</v>
      </c>
      <c r="B116" s="36" t="s">
        <v>149</v>
      </c>
      <c r="C116" s="81"/>
      <c r="D116" s="81"/>
    </row>
    <row r="117" spans="1:4" ht="19.5" customHeight="1" hidden="1">
      <c r="A117" s="59">
        <v>6900</v>
      </c>
      <c r="B117" s="60" t="s">
        <v>112</v>
      </c>
      <c r="C117" s="80">
        <f>C118</f>
        <v>0</v>
      </c>
      <c r="D117" s="80">
        <f>D118</f>
        <v>0</v>
      </c>
    </row>
    <row r="118" spans="1:7" s="10" customFormat="1" ht="21" customHeight="1" hidden="1">
      <c r="A118" s="63">
        <v>49</v>
      </c>
      <c r="B118" s="36" t="s">
        <v>150</v>
      </c>
      <c r="C118" s="81"/>
      <c r="D118" s="81"/>
      <c r="F118" s="9"/>
      <c r="G118" s="9"/>
    </row>
    <row r="119" spans="1:4" ht="19.5" customHeight="1" hidden="1">
      <c r="A119" s="59">
        <v>6950</v>
      </c>
      <c r="B119" s="30" t="s">
        <v>122</v>
      </c>
      <c r="C119" s="80">
        <f>C120</f>
        <v>0</v>
      </c>
      <c r="D119" s="80">
        <f>D120</f>
        <v>0</v>
      </c>
    </row>
    <row r="120" spans="1:4" ht="18" customHeight="1" hidden="1">
      <c r="A120" s="63">
        <v>6956</v>
      </c>
      <c r="B120" s="36" t="s">
        <v>123</v>
      </c>
      <c r="C120" s="81"/>
      <c r="D120" s="81"/>
    </row>
    <row r="121" spans="1:4" ht="18" customHeight="1">
      <c r="A121" s="29">
        <v>7000</v>
      </c>
      <c r="B121" s="30" t="s">
        <v>124</v>
      </c>
      <c r="C121" s="31">
        <f>SUM(C122)</f>
        <v>1800000</v>
      </c>
      <c r="D121" s="31">
        <f>SUM(D122)</f>
        <v>1800000</v>
      </c>
    </row>
    <row r="122" spans="1:4" ht="18">
      <c r="A122" s="35">
        <v>4</v>
      </c>
      <c r="B122" s="36" t="s">
        <v>151</v>
      </c>
      <c r="C122" s="65">
        <v>1800000</v>
      </c>
      <c r="D122" s="65">
        <v>1800000</v>
      </c>
    </row>
    <row r="123" spans="1:5" ht="18" customHeight="1">
      <c r="A123" s="29">
        <v>7750</v>
      </c>
      <c r="B123" s="30" t="s">
        <v>15</v>
      </c>
      <c r="C123" s="31">
        <f>SUM(C124:C125)</f>
        <v>4188000</v>
      </c>
      <c r="D123" s="31">
        <f>SUM(D124:D125)</f>
        <v>4188000</v>
      </c>
      <c r="E123" s="99"/>
    </row>
    <row r="124" spans="1:5" ht="18">
      <c r="A124" s="35">
        <v>57</v>
      </c>
      <c r="B124" s="36"/>
      <c r="C124" s="65">
        <v>4188000</v>
      </c>
      <c r="D124" s="65">
        <v>4188000</v>
      </c>
      <c r="E124" s="99"/>
    </row>
    <row r="125" spans="1:5" ht="18" customHeight="1" hidden="1">
      <c r="A125" s="35">
        <v>99</v>
      </c>
      <c r="B125" s="36" t="s">
        <v>152</v>
      </c>
      <c r="C125" s="65"/>
      <c r="D125" s="65"/>
      <c r="E125" s="47"/>
    </row>
    <row r="126" spans="1:5" ht="18" customHeight="1" hidden="1">
      <c r="A126" s="83">
        <v>8000</v>
      </c>
      <c r="B126" s="34" t="s">
        <v>153</v>
      </c>
      <c r="C126" s="84">
        <f>SUM(C127:C127)</f>
        <v>0</v>
      </c>
      <c r="D126" s="84">
        <f>SUM(D127:D127)</f>
        <v>0</v>
      </c>
      <c r="E126" s="47"/>
    </row>
    <row r="127" spans="1:5" ht="18" hidden="1">
      <c r="A127" s="35">
        <v>8006</v>
      </c>
      <c r="B127" s="72" t="s">
        <v>154</v>
      </c>
      <c r="C127" s="4"/>
      <c r="D127" s="4"/>
      <c r="E127" s="99"/>
    </row>
    <row r="128" spans="1:4" ht="21">
      <c r="A128" s="30"/>
      <c r="B128" s="59" t="s">
        <v>136</v>
      </c>
      <c r="C128" s="32">
        <f>C103</f>
        <v>39569430</v>
      </c>
      <c r="D128" s="32">
        <f>D103</f>
        <v>39569430</v>
      </c>
    </row>
    <row r="129" spans="1:7" s="47" customFormat="1" ht="21">
      <c r="A129" s="30"/>
      <c r="B129" s="59" t="s">
        <v>136</v>
      </c>
      <c r="C129" s="32">
        <f>C103+C86+C13</f>
        <v>2250046252</v>
      </c>
      <c r="D129" s="32">
        <f>D103+D86+D13</f>
        <v>2250046252</v>
      </c>
      <c r="E129" s="100"/>
      <c r="F129" s="9"/>
      <c r="G129" s="9"/>
    </row>
    <row r="130" spans="1:7" s="47" customFormat="1" ht="21">
      <c r="A130" s="43"/>
      <c r="B130" s="44"/>
      <c r="C130" s="101" t="s">
        <v>184</v>
      </c>
      <c r="D130" s="101"/>
      <c r="E130" s="100"/>
      <c r="F130" s="9"/>
      <c r="G130" s="9"/>
    </row>
    <row r="131" spans="2:7" s="47" customFormat="1" ht="18">
      <c r="B131" s="48" t="s">
        <v>33</v>
      </c>
      <c r="C131" s="50" t="s">
        <v>32</v>
      </c>
      <c r="D131" s="50"/>
      <c r="E131" s="99"/>
      <c r="F131" s="9"/>
      <c r="G131" s="9"/>
    </row>
    <row r="132" spans="6:7" s="47" customFormat="1" ht="18">
      <c r="F132" s="9"/>
      <c r="G132" s="9"/>
    </row>
    <row r="133" spans="6:7" s="47" customFormat="1" ht="42" customHeight="1">
      <c r="F133" s="9"/>
      <c r="G133" s="9"/>
    </row>
    <row r="134" spans="6:7" s="47" customFormat="1" ht="18">
      <c r="F134" s="9"/>
      <c r="G134" s="9"/>
    </row>
    <row r="135" spans="2:7" s="47" customFormat="1" ht="18">
      <c r="B135" s="48" t="s">
        <v>34</v>
      </c>
      <c r="C135" s="50" t="s">
        <v>53</v>
      </c>
      <c r="D135" s="50"/>
      <c r="E135" s="99"/>
      <c r="F135" s="9"/>
      <c r="G135" s="9"/>
    </row>
  </sheetData>
  <sheetProtection/>
  <mergeCells count="11">
    <mergeCell ref="C130:D130"/>
    <mergeCell ref="C131:D131"/>
    <mergeCell ref="C135:D135"/>
    <mergeCell ref="A1:E1"/>
    <mergeCell ref="A4:D4"/>
    <mergeCell ref="A5:D5"/>
    <mergeCell ref="A6:D6"/>
    <mergeCell ref="A7:D7"/>
    <mergeCell ref="A9:A10"/>
    <mergeCell ref="B9:B10"/>
    <mergeCell ref="C9:D9"/>
  </mergeCells>
  <printOptions/>
  <pageMargins left="0.7" right="0.45" top="0.75" bottom="0.27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admin</cp:lastModifiedBy>
  <cp:lastPrinted>2022-10-17T02:41:31Z</cp:lastPrinted>
  <dcterms:created xsi:type="dcterms:W3CDTF">2010-10-13T07:14:59Z</dcterms:created>
  <dcterms:modified xsi:type="dcterms:W3CDTF">2022-10-17T02:42:17Z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